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60"/>
  </bookViews>
  <sheets>
    <sheet name="7c Resultados de Ingresos-LDF" sheetId="1" r:id="rId1"/>
  </sheets>
  <externalReferences>
    <externalReference r:id="rId2"/>
    <externalReference r:id="rId3"/>
    <externalReference r:id="rId4"/>
    <externalReference r:id="rId5"/>
  </externalReferences>
  <definedNames>
    <definedName name="a" localSheetId="0">#REF!</definedName>
    <definedName name="a">#REF!</definedName>
    <definedName name="A_impresión_IM" localSheetId="0">#REF!</definedName>
    <definedName name="A_impresión_IM">#REF!</definedName>
    <definedName name="AAAAAAAAAAAAAAAAAAA" localSheetId="0">#REF!</definedName>
    <definedName name="AAAAAAAAAAAAAAAAAAA">#REF!</definedName>
    <definedName name="ADICIONAL_Obras_31may01" localSheetId="0">#REF!</definedName>
    <definedName name="ADICIONAL_Obras_31may01">#REF!</definedName>
    <definedName name="AE.3_PRIM" localSheetId="0">#REF!</definedName>
    <definedName name="AE.3_PRIM">#REF!</definedName>
    <definedName name="_xlnm.Extract" localSheetId="0">#REF!</definedName>
    <definedName name="_xlnm.Extract">#REF!</definedName>
    <definedName name="_xlnm.Print_Area" localSheetId="0">'7c Resultados de Ingresos-LDF'!$B$2:$H$45</definedName>
    <definedName name="_xlnm.Print_Area">[1]REL93!#REF!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ica" localSheetId="0">#REF!</definedName>
    <definedName name="basica">#REF!</definedName>
    <definedName name="Cierre">[2]CONCENTRADO!$K$23:$S$45</definedName>
    <definedName name="cines" localSheetId="0">#REF!</definedName>
    <definedName name="cines">#REF!</definedName>
    <definedName name="corregido" localSheetId="0">#REF!</definedName>
    <definedName name="corregido">#REF!</definedName>
    <definedName name="cp" localSheetId="0">#REF!</definedName>
    <definedName name="cp">#REF!</definedName>
    <definedName name="_xlnm.Criteria" localSheetId="0">#REF!</definedName>
    <definedName name="_xlnm.Criteria">#REF!</definedName>
    <definedName name="CTOS." localSheetId="0">#REF!</definedName>
    <definedName name="CTOS.">#REF!</definedName>
    <definedName name="cuadro" localSheetId="0">#REF!</definedName>
    <definedName name="cuadro">#REF!</definedName>
    <definedName name="deporte" localSheetId="0">#REF!</definedName>
    <definedName name="deporte">#REF!</definedName>
    <definedName name="DIFERENCIAS">#N/A</definedName>
    <definedName name="EEE" localSheetId="0">#REF!</definedName>
    <definedName name="EEE">#REF!</definedName>
    <definedName name="ESTB" localSheetId="0">#REF!</definedName>
    <definedName name="ESTB">#REF!</definedName>
    <definedName name="Excel_BuiltIn_Print_Area_2_1" localSheetId="0">#REF!</definedName>
    <definedName name="Excel_BuiltIn_Print_Area_2_1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Fcarta" localSheetId="0">#REF!</definedName>
    <definedName name="Fcarta">#REF!</definedName>
    <definedName name="FisFed" localSheetId="0">#REF!</definedName>
    <definedName name="FisFed">#REF!</definedName>
    <definedName name="Foficio" localSheetId="0">#REF!</definedName>
    <definedName name="Foficio">#REF!</definedName>
    <definedName name="_xlnm.Recorder" localSheetId="0">#REF!</definedName>
    <definedName name="_xlnm.Recorder">#REF!</definedName>
    <definedName name="hoja" localSheetId="0">#REF!</definedName>
    <definedName name="hoja">#REF!</definedName>
    <definedName name="hoja20" localSheetId="0">#REF!</definedName>
    <definedName name="hoja20">#REF!</definedName>
    <definedName name="inicio" localSheetId="0">#REF!</definedName>
    <definedName name="inicio">#REF!</definedName>
    <definedName name="MMM" localSheetId="0">#REF!</definedName>
    <definedName name="MMM">#REF!</definedName>
    <definedName name="Obras_31may01" localSheetId="0">#REF!</definedName>
    <definedName name="Obras_31may01">#REF!</definedName>
    <definedName name="ooo" localSheetId="0">#REF!</definedName>
    <definedName name="ooo">#REF!</definedName>
    <definedName name="parques" localSheetId="0">#REF!</definedName>
    <definedName name="parques">#REF!</definedName>
    <definedName name="Print_Area" localSheetId="0">[1]REL93!#REF!</definedName>
    <definedName name="Print_Area">[1]REL93!#REF!</definedName>
    <definedName name="PROYECC" localSheetId="0">#REF!</definedName>
    <definedName name="PROYECC">#REF!</definedName>
    <definedName name="RECAUDACIÓN_PUENTES_ESTATALES_Y_CARRETERAS_CONCESIONADAS">[3]CONCENTRADO!$K$23:$S$45</definedName>
    <definedName name="RECTIFICADO" localSheetId="0">#REF!</definedName>
    <definedName name="RECTIFICADO">#REF!</definedName>
    <definedName name="repecos" localSheetId="0">#REF!</definedName>
    <definedName name="repecos">#REF!</definedName>
    <definedName name="RESFLUJO">[4]Flujo!$AU$1:$BK$77</definedName>
    <definedName name="todos" localSheetId="0">#REF!</definedName>
    <definedName name="todos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C9" i="1" l="1"/>
  <c r="C35" i="1"/>
  <c r="H32" i="1" l="1"/>
  <c r="G32" i="1"/>
  <c r="F32" i="1"/>
  <c r="E32" i="1"/>
  <c r="D32" i="1"/>
  <c r="C32" i="1"/>
  <c r="H24" i="1"/>
  <c r="G24" i="1"/>
  <c r="G35" i="1" s="1"/>
  <c r="F24" i="1"/>
  <c r="E24" i="1"/>
  <c r="D24" i="1"/>
  <c r="C24" i="1"/>
  <c r="F15" i="1"/>
  <c r="F14" i="1"/>
  <c r="E14" i="1"/>
  <c r="E9" i="1" s="1"/>
  <c r="E35" i="1" s="1"/>
  <c r="D14" i="1"/>
  <c r="D9" i="1" s="1"/>
  <c r="D35" i="1" s="1"/>
  <c r="C14" i="1"/>
  <c r="H9" i="1"/>
  <c r="G9" i="1"/>
  <c r="F9" i="1"/>
  <c r="F35" i="1" s="1"/>
  <c r="H35" i="1" l="1"/>
</calcChain>
</file>

<file path=xl/sharedStrings.xml><?xml version="1.0" encoding="utf-8"?>
<sst xmlns="http://schemas.openxmlformats.org/spreadsheetml/2006/main" count="41" uniqueCount="41">
  <si>
    <t>GOBIERNO DEL ESTADO DE VERACRUZ DE IGNACIO DE LA LLAVE</t>
  </si>
  <si>
    <t>Resultados de Ingresos - LDF</t>
  </si>
  <si>
    <t>(PESOS)</t>
  </si>
  <si>
    <t>Concepto (b)</t>
  </si>
  <si>
    <r>
      <t>Año 5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</si>
  <si>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4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</si>
  <si>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3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</si>
  <si>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2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</si>
  <si>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r>
      <t>Año 1 1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(c)</t>
    </r>
  </si>
  <si>
    <t>Año Vigente</t>
  </si>
  <si>
    <t>cierre-preliminar</t>
  </si>
  <si>
    <r>
      <t>1.  </t>
    </r>
    <r>
      <rPr>
        <b/>
        <sz val="11"/>
        <color rgb="FF000000"/>
        <rFont val="Calibri"/>
        <family val="2"/>
        <scheme val="minor"/>
      </rPr>
      <t>Ingresos de Libre Disposición</t>
    </r>
  </si>
  <si>
    <t>(1=A+B+C+D+E+F+G+H+I+J+K+L)</t>
  </si>
  <si>
    <t>A.  Impuestos</t>
  </si>
  <si>
    <t>B.  Cuotas y Aportaciones de Seguridad Social</t>
  </si>
  <si>
    <t>C.  Contribuciones de Mejoras</t>
  </si>
  <si>
    <t>D.  Derechos</t>
  </si>
  <si>
    <t>E.  Productos</t>
  </si>
  <si>
    <t>F.  Aprovechamientos</t>
  </si>
  <si>
    <t>G.  Ingresos por Ventas de Bienes y Servicios</t>
  </si>
  <si>
    <t>H.  Participaciones</t>
  </si>
  <si>
    <t>I.   Incentivos Derivados de la Colaboración Fiscal</t>
  </si>
  <si>
    <t>J.   Transferencias</t>
  </si>
  <si>
    <t>K.  Convenios</t>
  </si>
  <si>
    <t>L.  Otros Ingresos de Libre Disposición</t>
  </si>
  <si>
    <r>
      <t>2.  </t>
    </r>
    <r>
      <rPr>
        <b/>
        <sz val="11"/>
        <color rgb="FF000000"/>
        <rFont val="Calibri"/>
        <family val="2"/>
        <scheme val="minor"/>
      </rPr>
      <t>Transferencias Federales Etiquetadas</t>
    </r>
    <r>
      <rPr>
        <b/>
        <vertAlign val="superscript"/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(2=A+B+C+D+E)</t>
    </r>
  </si>
  <si>
    <t>A.  Aportaciones</t>
  </si>
  <si>
    <t>B.  Convenios</t>
  </si>
  <si>
    <t>C.  Fondos Distintos de Aportaciones</t>
  </si>
  <si>
    <t>D.  Transferencias, Subsidios y Subvenciones, y</t>
  </si>
  <si>
    <t>Pensiones y Jubilaciones</t>
  </si>
  <si>
    <t>E.  Otras Transferencias Federales Etiquetadas</t>
  </si>
  <si>
    <r>
      <t>3.  </t>
    </r>
    <r>
      <rPr>
        <b/>
        <sz val="11"/>
        <color rgb="FF000000"/>
        <rFont val="Calibri"/>
        <family val="2"/>
        <scheme val="minor"/>
      </rPr>
      <t>Ingresos Derivados de Financiamientos (3=A)</t>
    </r>
  </si>
  <si>
    <t>A. Ingresos Derivados de Financiamientos</t>
  </si>
  <si>
    <r>
      <t>4.  </t>
    </r>
    <r>
      <rPr>
        <b/>
        <sz val="11"/>
        <color rgb="FF000000"/>
        <rFont val="Calibri"/>
        <family val="2"/>
        <scheme val="minor"/>
      </rPr>
      <t>Total de Resultados de Ingresos (4=1+2+3)</t>
    </r>
  </si>
  <si>
    <t>Datos Informativos</t>
  </si>
  <si>
    <t>1. Ingresos Derivados de Financiamientos con Fuente de Pago de</t>
  </si>
  <si>
    <t>Recursos de Libre Disposición</t>
  </si>
  <si>
    <t>2. Ingresos derivados de Financiamientos con Fuente de Pago de</t>
  </si>
  <si>
    <t>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</si>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</sst>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General_)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_-[$€-2]* #,##0.00_-;\-[$€-2]* #,##0.00_-;_-[$€-2]* &quot;-&quot;??_-"/>
    <numFmt numFmtId="174" formatCode="#\ ##0.0;\-#\ ##0.0"/>
    <numFmt numFmtId="175" formatCode="_-* #,##0.00\ _$_-;\-* #,##0.00\ _$_-;_-* &quot;-&quot;??\ _$_-;_-@_-"/>
    <numFmt numFmtId="176" formatCode="\$#,##0\ ;\(\$#,##0\)"/>
    <numFmt numFmtId="177" formatCode="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7"/>
      <color rgb="FF2F2F2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6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2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2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oberana Sans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6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1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7" fontId="10" fillId="0" borderId="0"/>
    <xf numFmtId="167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4" fillId="9" borderId="0" applyNumberFormat="0" applyBorder="0" applyAlignment="0" applyProtection="0"/>
    <xf numFmtId="168" fontId="15" fillId="0" borderId="0" applyFill="0" applyBorder="0" applyProtection="0">
      <alignment horizontal="right"/>
      <protection locked="0"/>
    </xf>
    <xf numFmtId="169" fontId="15" fillId="0" borderId="0" applyFill="0" applyBorder="0" applyProtection="0">
      <alignment horizontal="right"/>
    </xf>
    <xf numFmtId="170" fontId="15" fillId="0" borderId="0" applyFill="0" applyBorder="0" applyProtection="0">
      <alignment horizontal="right"/>
    </xf>
    <xf numFmtId="0" fontId="16" fillId="10" borderId="0" applyNumberFormat="0" applyBorder="0" applyAlignment="0" applyProtection="0"/>
    <xf numFmtId="43" fontId="17" fillId="0" borderId="0" applyNumberFormat="0" applyFill="0" applyBorder="0" applyAlignment="0" applyProtection="0"/>
    <xf numFmtId="43" fontId="18" fillId="0" borderId="0" applyNumberFormat="0" applyFill="0" applyBorder="0" applyAlignment="0" applyProtection="0"/>
    <xf numFmtId="0" fontId="19" fillId="4" borderId="15" applyNumberFormat="0" applyAlignment="0" applyProtection="0"/>
    <xf numFmtId="0" fontId="19" fillId="4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0" fontId="19" fillId="12" borderId="15" applyNumberFormat="0" applyAlignment="0" applyProtection="0"/>
    <xf numFmtId="43" fontId="20" fillId="0" borderId="0" applyNumberFormat="0" applyFill="0" applyBorder="0" applyProtection="0">
      <alignment horizontal="left" vertical="top"/>
    </xf>
    <xf numFmtId="0" fontId="21" fillId="26" borderId="16" applyNumberFormat="0" applyAlignment="0" applyProtection="0"/>
    <xf numFmtId="0" fontId="22" fillId="0" borderId="17" applyNumberFormat="0" applyFill="0" applyAlignment="0" applyProtection="0"/>
    <xf numFmtId="0" fontId="23" fillId="26" borderId="16" applyNumberFormat="0" applyAlignment="0" applyProtection="0"/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NumberFormat="0" applyFill="0" applyBorder="0" applyProtection="0">
      <alignment horizontal="left" vertical="top" wrapText="1"/>
    </xf>
    <xf numFmtId="43" fontId="15" fillId="0" borderId="0" applyNumberFormat="0" applyFill="0" applyBorder="0" applyProtection="0">
      <alignment horizontal="right" vertical="top"/>
    </xf>
    <xf numFmtId="43" fontId="15" fillId="0" borderId="0" applyNumberFormat="0" applyFill="0" applyBorder="0" applyProtection="0">
      <alignment horizontal="left" vertical="top"/>
    </xf>
    <xf numFmtId="0" fontId="24" fillId="0" borderId="0" applyNumberFormat="0" applyFill="0" applyBorder="0" applyAlignment="0" applyProtection="0"/>
    <xf numFmtId="43" fontId="25" fillId="27" borderId="0" applyNumberFormat="0" applyBorder="0" applyAlignment="0" applyProtection="0"/>
    <xf numFmtId="43" fontId="25" fillId="28" borderId="0" applyNumberFormat="0" applyBorder="0" applyAlignment="0" applyProtection="0"/>
    <xf numFmtId="43" fontId="25" fillId="29" borderId="0" applyNumberFormat="0" applyBorder="0" applyAlignment="0" applyProtection="0"/>
    <xf numFmtId="43" fontId="11" fillId="30" borderId="0" applyNumberFormat="0" applyBorder="0" applyAlignment="0" applyProtection="0"/>
    <xf numFmtId="43" fontId="11" fillId="30" borderId="0" applyNumberFormat="0" applyBorder="0" applyAlignment="0" applyProtection="0"/>
    <xf numFmtId="43" fontId="13" fillId="31" borderId="0" applyNumberFormat="0" applyBorder="0" applyAlignment="0" applyProtection="0"/>
    <xf numFmtId="0" fontId="13" fillId="32" borderId="0" applyNumberFormat="0" applyBorder="0" applyAlignment="0" applyProtection="0"/>
    <xf numFmtId="43" fontId="11" fillId="33" borderId="0" applyNumberFormat="0" applyBorder="0" applyAlignment="0" applyProtection="0"/>
    <xf numFmtId="43" fontId="11" fillId="34" borderId="0" applyNumberFormat="0" applyBorder="0" applyAlignment="0" applyProtection="0"/>
    <xf numFmtId="43" fontId="13" fillId="35" borderId="0" applyNumberFormat="0" applyBorder="0" applyAlignment="0" applyProtection="0"/>
    <xf numFmtId="0" fontId="13" fillId="22" borderId="0" applyNumberFormat="0" applyBorder="0" applyAlignment="0" applyProtection="0"/>
    <xf numFmtId="43" fontId="11" fillId="33" borderId="0" applyNumberFormat="0" applyBorder="0" applyAlignment="0" applyProtection="0"/>
    <xf numFmtId="43" fontId="11" fillId="36" borderId="0" applyNumberFormat="0" applyBorder="0" applyAlignment="0" applyProtection="0"/>
    <xf numFmtId="43" fontId="13" fillId="34" borderId="0" applyNumberFormat="0" applyBorder="0" applyAlignment="0" applyProtection="0"/>
    <xf numFmtId="0" fontId="13" fillId="23" borderId="0" applyNumberFormat="0" applyBorder="0" applyAlignment="0" applyProtection="0"/>
    <xf numFmtId="43" fontId="11" fillId="30" borderId="0" applyNumberFormat="0" applyBorder="0" applyAlignment="0" applyProtection="0"/>
    <xf numFmtId="43" fontId="11" fillId="34" borderId="0" applyNumberFormat="0" applyBorder="0" applyAlignment="0" applyProtection="0"/>
    <xf numFmtId="43" fontId="13" fillId="34" borderId="0" applyNumberFormat="0" applyBorder="0" applyAlignment="0" applyProtection="0"/>
    <xf numFmtId="0" fontId="13" fillId="20" borderId="0" applyNumberFormat="0" applyBorder="0" applyAlignment="0" applyProtection="0"/>
    <xf numFmtId="43" fontId="11" fillId="37" borderId="0" applyNumberFormat="0" applyBorder="0" applyAlignment="0" applyProtection="0"/>
    <xf numFmtId="43" fontId="11" fillId="30" borderId="0" applyNumberFormat="0" applyBorder="0" applyAlignment="0" applyProtection="0"/>
    <xf numFmtId="43" fontId="13" fillId="31" borderId="0" applyNumberFormat="0" applyBorder="0" applyAlignment="0" applyProtection="0"/>
    <xf numFmtId="0" fontId="13" fillId="18" borderId="0" applyNumberFormat="0" applyBorder="0" applyAlignment="0" applyProtection="0"/>
    <xf numFmtId="43" fontId="11" fillId="33" borderId="0" applyNumberFormat="0" applyBorder="0" applyAlignment="0" applyProtection="0"/>
    <xf numFmtId="43" fontId="11" fillId="38" borderId="0" applyNumberFormat="0" applyBorder="0" applyAlignment="0" applyProtection="0"/>
    <xf numFmtId="43" fontId="13" fillId="38" borderId="0" applyNumberFormat="0" applyBorder="0" applyAlignment="0" applyProtection="0"/>
    <xf numFmtId="0" fontId="13" fillId="25" borderId="0" applyNumberFormat="0" applyBorder="0" applyAlignment="0" applyProtection="0"/>
    <xf numFmtId="43" fontId="15" fillId="0" borderId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43" fontId="10" fillId="0" borderId="0"/>
    <xf numFmtId="43" fontId="10" fillId="0" borderId="0"/>
    <xf numFmtId="43" fontId="15" fillId="0" borderId="0" applyNumberFormat="0" applyFill="0" applyBorder="0" applyProtection="0">
      <alignment horizontal="right" vertical="top"/>
    </xf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6" fillId="10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26" fillId="5" borderId="15" applyNumberFormat="0" applyAlignment="0" applyProtection="0"/>
    <xf numFmtId="0" fontId="26" fillId="5" borderId="15" applyNumberFormat="0" applyAlignment="0" applyProtection="0"/>
    <xf numFmtId="43" fontId="32" fillId="0" borderId="7" applyNumberFormat="0" applyFill="0" applyAlignment="0" applyProtection="0">
      <alignment vertical="top"/>
      <protection locked="0"/>
    </xf>
    <xf numFmtId="43" fontId="32" fillId="0" borderId="21" applyNumberFormat="0" applyFill="0" applyAlignment="0" applyProtection="0">
      <alignment vertical="top"/>
      <protection locked="0"/>
    </xf>
    <xf numFmtId="43" fontId="32" fillId="0" borderId="0" applyNumberFormat="0" applyFill="0" applyAlignment="0" applyProtection="0"/>
    <xf numFmtId="0" fontId="22" fillId="0" borderId="17" applyNumberFormat="0" applyFill="0" applyAlignment="0" applyProtection="0"/>
    <xf numFmtId="17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/>
    <xf numFmtId="4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6" fillId="14" borderId="0" applyNumberFormat="0" applyBorder="0" applyAlignment="0" applyProtection="0"/>
    <xf numFmtId="0" fontId="6" fillId="0" borderId="0"/>
    <xf numFmtId="43" fontId="10" fillId="0" borderId="0"/>
    <xf numFmtId="0" fontId="10" fillId="0" borderId="0"/>
    <xf numFmtId="43" fontId="10" fillId="0" borderId="0"/>
    <xf numFmtId="43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0" fillId="0" borderId="0"/>
    <xf numFmtId="167" fontId="10" fillId="0" borderId="0"/>
    <xf numFmtId="0" fontId="10" fillId="0" borderId="0"/>
    <xf numFmtId="43" fontId="10" fillId="0" borderId="0"/>
    <xf numFmtId="0" fontId="37" fillId="0" borderId="0">
      <alignment vertical="top"/>
    </xf>
    <xf numFmtId="0" fontId="10" fillId="0" borderId="0"/>
    <xf numFmtId="0" fontId="38" fillId="0" borderId="0">
      <alignment horizontal="left"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/>
    <xf numFmtId="0" fontId="39" fillId="0" borderId="0"/>
    <xf numFmtId="43" fontId="10" fillId="0" borderId="0"/>
    <xf numFmtId="0" fontId="1" fillId="0" borderId="0"/>
    <xf numFmtId="43" fontId="10" fillId="0" borderId="0"/>
    <xf numFmtId="0" fontId="10" fillId="0" borderId="0"/>
    <xf numFmtId="0" fontId="10" fillId="0" borderId="0"/>
    <xf numFmtId="0" fontId="34" fillId="0" borderId="0"/>
    <xf numFmtId="43" fontId="1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7" fillId="0" borderId="0">
      <alignment vertical="top"/>
    </xf>
    <xf numFmtId="0" fontId="37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1" fillId="0" borderId="0"/>
    <xf numFmtId="0" fontId="10" fillId="0" borderId="0"/>
    <xf numFmtId="43" fontId="1" fillId="0" borderId="0"/>
    <xf numFmtId="0" fontId="10" fillId="0" borderId="0"/>
    <xf numFmtId="0" fontId="1" fillId="0" borderId="0"/>
    <xf numFmtId="0" fontId="1" fillId="0" borderId="0"/>
    <xf numFmtId="43" fontId="10" fillId="0" borderId="0"/>
    <xf numFmtId="0" fontId="1" fillId="0" borderId="0"/>
    <xf numFmtId="0" fontId="1" fillId="0" borderId="0"/>
    <xf numFmtId="43" fontId="10" fillId="0" borderId="0"/>
    <xf numFmtId="0" fontId="10" fillId="0" borderId="0"/>
    <xf numFmtId="43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/>
    <xf numFmtId="0" fontId="1" fillId="0" borderId="0"/>
    <xf numFmtId="43" fontId="10" fillId="0" borderId="0"/>
    <xf numFmtId="0" fontId="10" fillId="6" borderId="22" applyNumberFormat="0" applyFont="0" applyAlignment="0" applyProtection="0"/>
    <xf numFmtId="43" fontId="10" fillId="33" borderId="22" applyNumberFormat="0" applyFont="0" applyAlignment="0" applyProtection="0"/>
    <xf numFmtId="43" fontId="10" fillId="33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0" fontId="10" fillId="6" borderId="22" applyNumberFormat="0" applyFont="0" applyAlignment="0" applyProtection="0"/>
    <xf numFmtId="43" fontId="42" fillId="0" borderId="0" applyNumberFormat="0" applyFill="0" applyBorder="0" applyProtection="0">
      <alignment horizontal="right" vertical="top"/>
    </xf>
    <xf numFmtId="0" fontId="43" fillId="4" borderId="23" applyNumberFormat="0" applyAlignment="0" applyProtection="0"/>
    <xf numFmtId="0" fontId="43" fillId="4" borderId="23" applyNumberFormat="0" applyAlignment="0" applyProtection="0"/>
    <xf numFmtId="43" fontId="15" fillId="0" borderId="0" applyNumberFormat="0" applyFill="0" applyBorder="0" applyProtection="0">
      <alignment vertical="top"/>
      <protection locked="0"/>
    </xf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43" fontId="15" fillId="0" borderId="0">
      <alignment horizontal="left" wrapText="1" indent="2"/>
    </xf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3" fontId="46" fillId="0" borderId="0" applyNumberFormat="0" applyFill="0" applyBorder="0" applyProtection="0">
      <alignment horizontal="left" vertical="top"/>
    </xf>
    <xf numFmtId="0" fontId="47" fillId="0" borderId="24" applyNumberFormat="0" applyFill="0" applyAlignment="0" applyProtection="0"/>
    <xf numFmtId="0" fontId="48" fillId="0" borderId="19" applyNumberFormat="0" applyFill="0" applyAlignment="0" applyProtection="0"/>
    <xf numFmtId="0" fontId="24" fillId="0" borderId="25" applyNumberFormat="0" applyFill="0" applyAlignment="0" applyProtection="0"/>
    <xf numFmtId="0" fontId="49" fillId="0" borderId="0" applyNumberFormat="0" applyFill="0" applyBorder="0" applyAlignment="0" applyProtection="0"/>
    <xf numFmtId="43" fontId="45" fillId="0" borderId="0" applyNumberFormat="0" applyFill="0" applyBorder="0" applyAlignment="0" applyProtection="0"/>
    <xf numFmtId="43" fontId="46" fillId="0" borderId="0" applyNumberFormat="0" applyFill="0" applyBorder="0" applyProtection="0">
      <alignment horizontal="left" vertical="top"/>
    </xf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4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1" applyFont="1"/>
    <xf numFmtId="0" fontId="1" fillId="0" borderId="0" xfId="1" applyFont="1"/>
    <xf numFmtId="0" fontId="3" fillId="2" borderId="9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justify" vertical="center" wrapText="1"/>
    </xf>
    <xf numFmtId="166" fontId="5" fillId="3" borderId="11" xfId="1" applyNumberFormat="1" applyFont="1" applyFill="1" applyBorder="1" applyAlignment="1">
      <alignment horizontal="justify" vertical="center" wrapText="1"/>
    </xf>
    <xf numFmtId="0" fontId="6" fillId="0" borderId="0" xfId="1" applyFont="1"/>
    <xf numFmtId="0" fontId="7" fillId="3" borderId="9" xfId="1" applyFont="1" applyFill="1" applyBorder="1" applyAlignment="1">
      <alignment horizontal="left" vertical="center" indent="1"/>
    </xf>
    <xf numFmtId="166" fontId="8" fillId="3" borderId="9" xfId="1" applyNumberFormat="1" applyFont="1" applyFill="1" applyBorder="1" applyAlignment="1">
      <alignment horizontal="justify" vertical="top" wrapText="1"/>
    </xf>
    <xf numFmtId="0" fontId="3" fillId="3" borderId="9" xfId="1" applyFont="1" applyFill="1" applyBorder="1" applyAlignment="1">
      <alignment horizontal="left" vertical="center" indent="1"/>
    </xf>
    <xf numFmtId="0" fontId="7" fillId="3" borderId="9" xfId="1" applyFont="1" applyFill="1" applyBorder="1" applyAlignment="1">
      <alignment horizontal="left" vertical="center" indent="4"/>
    </xf>
    <xf numFmtId="166" fontId="0" fillId="0" borderId="0" xfId="2" applyNumberFormat="1" applyFont="1" applyBorder="1"/>
    <xf numFmtId="166" fontId="0" fillId="0" borderId="12" xfId="2" applyNumberFormat="1" applyFont="1" applyBorder="1"/>
    <xf numFmtId="166" fontId="0" fillId="0" borderId="13" xfId="2" applyNumberFormat="1" applyFont="1" applyBorder="1"/>
    <xf numFmtId="166" fontId="0" fillId="0" borderId="14" xfId="2" applyNumberFormat="1" applyFont="1" applyBorder="1"/>
    <xf numFmtId="166" fontId="0" fillId="0" borderId="5" xfId="2" applyNumberFormat="1" applyFont="1" applyBorder="1"/>
    <xf numFmtId="166" fontId="6" fillId="0" borderId="0" xfId="1" applyNumberFormat="1" applyFont="1"/>
    <xf numFmtId="166" fontId="0" fillId="0" borderId="0" xfId="2" applyNumberFormat="1" applyFont="1" applyFill="1" applyBorder="1"/>
    <xf numFmtId="166" fontId="0" fillId="0" borderId="12" xfId="2" applyNumberFormat="1" applyFont="1" applyFill="1" applyBorder="1"/>
    <xf numFmtId="0" fontId="7" fillId="3" borderId="9" xfId="1" applyFont="1" applyFill="1" applyBorder="1" applyAlignment="1">
      <alignment horizontal="left" vertical="center"/>
    </xf>
    <xf numFmtId="166" fontId="5" fillId="3" borderId="9" xfId="1" applyNumberFormat="1" applyFont="1" applyFill="1" applyBorder="1" applyAlignment="1">
      <alignment horizontal="justify" vertical="center" wrapText="1"/>
    </xf>
    <xf numFmtId="166" fontId="8" fillId="3" borderId="9" xfId="1" applyNumberFormat="1" applyFont="1" applyFill="1" applyBorder="1" applyAlignment="1">
      <alignment horizontal="justify" vertical="center" wrapText="1"/>
    </xf>
    <xf numFmtId="166" fontId="0" fillId="0" borderId="9" xfId="2" applyNumberFormat="1" applyFont="1" applyBorder="1"/>
    <xf numFmtId="0" fontId="5" fillId="3" borderId="9" xfId="1" applyFont="1" applyFill="1" applyBorder="1" applyAlignment="1">
      <alignment horizontal="justify" vertical="center" wrapText="1"/>
    </xf>
    <xf numFmtId="0" fontId="3" fillId="3" borderId="9" xfId="1" applyFont="1" applyFill="1" applyBorder="1" applyAlignment="1">
      <alignment horizontal="left" vertical="center"/>
    </xf>
    <xf numFmtId="0" fontId="7" fillId="3" borderId="10" xfId="1" applyFont="1" applyFill="1" applyBorder="1" applyAlignment="1">
      <alignment horizontal="justify" vertical="center" wrapText="1"/>
    </xf>
    <xf numFmtId="0" fontId="5" fillId="3" borderId="10" xfId="1" applyFont="1" applyFill="1" applyBorder="1" applyAlignment="1">
      <alignment horizontal="justify" vertical="center" wrapText="1"/>
    </xf>
    <xf numFmtId="0" fontId="9" fillId="0" borderId="0" xfId="1" applyFont="1" applyBorder="1" applyAlignment="1">
      <alignment vertical="center" wrapText="1"/>
    </xf>
    <xf numFmtId="4" fontId="1" fillId="0" borderId="0" xfId="1" applyNumberFormat="1" applyFont="1"/>
    <xf numFmtId="43" fontId="1" fillId="0" borderId="0" xfId="1" applyNumberFormat="1" applyFont="1"/>
    <xf numFmtId="0" fontId="5" fillId="3" borderId="9" xfId="1" applyFont="1" applyFill="1" applyBorder="1" applyAlignment="1">
      <alignment horizontal="justify" vertical="center" wrapText="1"/>
    </xf>
    <xf numFmtId="166" fontId="5" fillId="3" borderId="13" xfId="1" applyNumberFormat="1" applyFont="1" applyFill="1" applyBorder="1" applyAlignment="1">
      <alignment horizontal="justify" vertical="center" wrapText="1"/>
    </xf>
    <xf numFmtId="0" fontId="2" fillId="2" borderId="1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66" fontId="8" fillId="3" borderId="9" xfId="1" applyNumberFormat="1" applyFont="1" applyFill="1" applyBorder="1" applyAlignment="1">
      <alignment horizontal="justify" vertical="top" wrapText="1"/>
    </xf>
  </cellXfs>
  <cellStyles count="351">
    <cellStyle name="=C:\WINNT\SYSTEM32\COMMAND.COM" xfId="3"/>
    <cellStyle name="=C:\WINNT\SYSTEM32\COMMAND.COM 2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Énfasis1 2" xfId="23"/>
    <cellStyle name="40% - Énfasis2 2" xfId="24"/>
    <cellStyle name="40% - Énfasis3 2" xfId="25"/>
    <cellStyle name="40% - Énfasis4 2" xfId="26"/>
    <cellStyle name="40% - Énfasis5 2" xfId="27"/>
    <cellStyle name="40% - Énfasis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Énfasis1 2" xfId="35"/>
    <cellStyle name="60% - Énfasis2 2" xfId="36"/>
    <cellStyle name="60% - Énfasis3 2" xfId="37"/>
    <cellStyle name="60% - Énfasis4 2" xfId="38"/>
    <cellStyle name="60% - Énfasis5 2" xfId="39"/>
    <cellStyle name="60% - Énfasis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ase 0 dec" xfId="48"/>
    <cellStyle name="Base 1 dec" xfId="49"/>
    <cellStyle name="Base 2 dec" xfId="50"/>
    <cellStyle name="Buena 2" xfId="51"/>
    <cellStyle name="Cabecera 1" xfId="52"/>
    <cellStyle name="Cabecera 2" xfId="53"/>
    <cellStyle name="Calculation" xfId="54"/>
    <cellStyle name="Calculation 2" xfId="55"/>
    <cellStyle name="Cálculo 2" xfId="56"/>
    <cellStyle name="Cálculo 2 2" xfId="57"/>
    <cellStyle name="Cálculo 2 3" xfId="58"/>
    <cellStyle name="Cálculo 2 4" xfId="59"/>
    <cellStyle name="Cálculo 2 5" xfId="60"/>
    <cellStyle name="Cálculo 2 6" xfId="61"/>
    <cellStyle name="Cálculo 3" xfId="62"/>
    <cellStyle name="Capitulo" xfId="63"/>
    <cellStyle name="Celda de comprobación 2" xfId="64"/>
    <cellStyle name="Celda vinculada 2" xfId="65"/>
    <cellStyle name="Check Cell" xfId="66"/>
    <cellStyle name="Dec(1)" xfId="67"/>
    <cellStyle name="Dec(2)" xfId="68"/>
    <cellStyle name="Descripciones" xfId="69"/>
    <cellStyle name="Enc. der" xfId="70"/>
    <cellStyle name="Enc. izq" xfId="71"/>
    <cellStyle name="Encabezado 4 2" xfId="72"/>
    <cellStyle name="Énfasis 1" xfId="73"/>
    <cellStyle name="Énfasis 2" xfId="74"/>
    <cellStyle name="Énfasis 3" xfId="75"/>
    <cellStyle name="Énfasis1 - 20%" xfId="76"/>
    <cellStyle name="Énfasis1 - 40%" xfId="77"/>
    <cellStyle name="Énfasis1 - 60%" xfId="78"/>
    <cellStyle name="Énfasis1 2" xfId="79"/>
    <cellStyle name="Énfasis2 - 20%" xfId="80"/>
    <cellStyle name="Énfasis2 - 40%" xfId="81"/>
    <cellStyle name="Énfasis2 - 60%" xfId="82"/>
    <cellStyle name="Énfasis2 2" xfId="83"/>
    <cellStyle name="Énfasis3 - 20%" xfId="84"/>
    <cellStyle name="Énfasis3 - 40%" xfId="85"/>
    <cellStyle name="Énfasis3 - 60%" xfId="86"/>
    <cellStyle name="Énfasis3 2" xfId="87"/>
    <cellStyle name="Énfasis4 - 20%" xfId="88"/>
    <cellStyle name="Énfasis4 - 40%" xfId="89"/>
    <cellStyle name="Énfasis4 - 60%" xfId="90"/>
    <cellStyle name="Énfasis4 2" xfId="91"/>
    <cellStyle name="Énfasis5 - 20%" xfId="92"/>
    <cellStyle name="Énfasis5 - 40%" xfId="93"/>
    <cellStyle name="Énfasis5 - 60%" xfId="94"/>
    <cellStyle name="Énfasis5 2" xfId="95"/>
    <cellStyle name="Énfasis6 - 20%" xfId="96"/>
    <cellStyle name="Énfasis6 - 40%" xfId="97"/>
    <cellStyle name="Énfasis6 - 60%" xfId="98"/>
    <cellStyle name="Énfasis6 2" xfId="99"/>
    <cellStyle name="entero" xfId="100"/>
    <cellStyle name="Entrada 2" xfId="101"/>
    <cellStyle name="Entrada 2 2" xfId="102"/>
    <cellStyle name="Entrada 2 3" xfId="103"/>
    <cellStyle name="Entrada 2 4" xfId="104"/>
    <cellStyle name="Entrada 2 5" xfId="105"/>
    <cellStyle name="Entrada 2 6" xfId="106"/>
    <cellStyle name="Entrada 3" xfId="107"/>
    <cellStyle name="Estilo 1" xfId="108"/>
    <cellStyle name="Estilo 1 2" xfId="109"/>
    <cellStyle name="Etiqueta" xfId="110"/>
    <cellStyle name="Euro" xfId="111"/>
    <cellStyle name="Euro 2" xfId="112"/>
    <cellStyle name="Euro 2 2" xfId="113"/>
    <cellStyle name="Euro_cierre nuevo" xfId="114"/>
    <cellStyle name="Explanatory Text" xfId="115"/>
    <cellStyle name="Fecha" xfId="116"/>
    <cellStyle name="Fijo" xfId="117"/>
    <cellStyle name="Good" xfId="118"/>
    <cellStyle name="Heading 1" xfId="119"/>
    <cellStyle name="Heading 2" xfId="120"/>
    <cellStyle name="Heading 3" xfId="121"/>
    <cellStyle name="Heading 4" xfId="122"/>
    <cellStyle name="Incorrecto 2" xfId="123"/>
    <cellStyle name="Input" xfId="124"/>
    <cellStyle name="Input 2" xfId="125"/>
    <cellStyle name="Linea Inferior" xfId="126"/>
    <cellStyle name="Linea Superior" xfId="127"/>
    <cellStyle name="Linea Tipo" xfId="128"/>
    <cellStyle name="Linked Cell" xfId="129"/>
    <cellStyle name="Miles" xfId="130"/>
    <cellStyle name="Miles 1 dec" xfId="131"/>
    <cellStyle name="miles_ar_sectuc_v0_01" xfId="132"/>
    <cellStyle name="Millares [0] 2" xfId="133"/>
    <cellStyle name="Millares [0] 2 2" xfId="134"/>
    <cellStyle name="Millares [0] 3" xfId="135"/>
    <cellStyle name="Millares 10" xfId="136"/>
    <cellStyle name="Millares 10 2" xfId="137"/>
    <cellStyle name="Millares 11" xfId="138"/>
    <cellStyle name="Millares 12" xfId="139"/>
    <cellStyle name="Millares 13" xfId="140"/>
    <cellStyle name="Millares 14" xfId="141"/>
    <cellStyle name="Millares 15" xfId="142"/>
    <cellStyle name="Millares 2" xfId="143"/>
    <cellStyle name="Millares 2 2" xfId="144"/>
    <cellStyle name="Millares 2 2 2" xfId="145"/>
    <cellStyle name="Millares 2 3" xfId="146"/>
    <cellStyle name="Millares 2 3 2" xfId="147"/>
    <cellStyle name="Millares 2 3 2 2" xfId="148"/>
    <cellStyle name="Millares 2 3 2 2 2" xfId="149"/>
    <cellStyle name="Millares 2 3 2 2 2 2" xfId="150"/>
    <cellStyle name="Millares 2 3 2 2 2 2 2" xfId="151"/>
    <cellStyle name="Millares 2 3 2 2 2 3" xfId="152"/>
    <cellStyle name="Millares 2 3 2 2 3" xfId="153"/>
    <cellStyle name="Millares 2 3 3" xfId="154"/>
    <cellStyle name="Millares 2 3 3 2" xfId="155"/>
    <cellStyle name="Millares 2 3 3 2 2" xfId="156"/>
    <cellStyle name="Millares 2 3 3 3" xfId="157"/>
    <cellStyle name="Millares 2 3 4" xfId="158"/>
    <cellStyle name="Millares 2 4" xfId="159"/>
    <cellStyle name="Millares 2 9" xfId="160"/>
    <cellStyle name="Millares 3" xfId="161"/>
    <cellStyle name="Millares 3 2" xfId="162"/>
    <cellStyle name="Millares 3 2 2" xfId="163"/>
    <cellStyle name="Millares 4" xfId="164"/>
    <cellStyle name="Millares 4 2" xfId="165"/>
    <cellStyle name="Millares 4 3" xfId="166"/>
    <cellStyle name="Millares 5" xfId="167"/>
    <cellStyle name="Millares 5 2" xfId="168"/>
    <cellStyle name="Millares 5 2 2" xfId="169"/>
    <cellStyle name="Millares 5 3" xfId="170"/>
    <cellStyle name="Millares 6" xfId="171"/>
    <cellStyle name="Millares 6 2" xfId="172"/>
    <cellStyle name="Millares 6 2 2" xfId="173"/>
    <cellStyle name="Millares 6 2 2 2" xfId="2"/>
    <cellStyle name="Millares 7" xfId="174"/>
    <cellStyle name="Millares 7 2" xfId="175"/>
    <cellStyle name="Millares 7 2 2" xfId="176"/>
    <cellStyle name="Millares 7 3" xfId="177"/>
    <cellStyle name="Millares 8" xfId="178"/>
    <cellStyle name="Millares 8 2" xfId="179"/>
    <cellStyle name="Millares 9" xfId="180"/>
    <cellStyle name="Millares 9 2" xfId="181"/>
    <cellStyle name="Moneda [0] 2" xfId="182"/>
    <cellStyle name="Moneda [0] 2 2" xfId="183"/>
    <cellStyle name="Moneda 2" xfId="184"/>
    <cellStyle name="Moneda 2 2" xfId="185"/>
    <cellStyle name="Moneda 2 3" xfId="186"/>
    <cellStyle name="Moneda 3" xfId="187"/>
    <cellStyle name="Monetario0" xfId="188"/>
    <cellStyle name="Neutral 2" xfId="189"/>
    <cellStyle name="Normal" xfId="0" builtinId="0"/>
    <cellStyle name="Normal 10" xfId="190"/>
    <cellStyle name="Normal 10 2" xfId="191"/>
    <cellStyle name="Normal 10 2 2" xfId="192"/>
    <cellStyle name="Normal 10 2 3" xfId="193"/>
    <cellStyle name="Normal 10 3" xfId="194"/>
    <cellStyle name="Normal 11" xfId="195"/>
    <cellStyle name="Normal 11 2" xfId="196"/>
    <cellStyle name="Normal 11 2 2" xfId="197"/>
    <cellStyle name="Normal 11 3" xfId="198"/>
    <cellStyle name="Normal 11 3 2" xfId="199"/>
    <cellStyle name="Normal 11 3 2 2" xfId="200"/>
    <cellStyle name="Normal 11 3 2 2 2" xfId="201"/>
    <cellStyle name="Normal 11 3 2 2 2 2" xfId="202"/>
    <cellStyle name="Normal 11 3 2 2 2 2 2" xfId="203"/>
    <cellStyle name="Normal 11 3 2 2 2 3" xfId="204"/>
    <cellStyle name="Normal 11 3 2 2 3" xfId="205"/>
    <cellStyle name="Normal 12" xfId="206"/>
    <cellStyle name="Normal 12 2" xfId="207"/>
    <cellStyle name="Normal 13" xfId="208"/>
    <cellStyle name="Normal 13 2" xfId="209"/>
    <cellStyle name="Normal 13 3" xfId="210"/>
    <cellStyle name="Normal 14" xfId="211"/>
    <cellStyle name="Normal 14 2" xfId="212"/>
    <cellStyle name="Normal 15" xfId="213"/>
    <cellStyle name="Normal 15 2" xfId="214"/>
    <cellStyle name="Normal 16" xfId="215"/>
    <cellStyle name="Normal 16 2" xfId="216"/>
    <cellStyle name="Normal 17" xfId="217"/>
    <cellStyle name="Normal 17 2" xfId="218"/>
    <cellStyle name="Normal 18" xfId="219"/>
    <cellStyle name="Normal 18 2" xfId="220"/>
    <cellStyle name="Normal 19" xfId="221"/>
    <cellStyle name="Normal 19 2" xfId="222"/>
    <cellStyle name="Normal 2" xfId="223"/>
    <cellStyle name="Normal 2 2" xfId="224"/>
    <cellStyle name="Normal 2 2 2" xfId="225"/>
    <cellStyle name="Normal 2 2 3" xfId="226"/>
    <cellStyle name="Normal 2 3" xfId="227"/>
    <cellStyle name="Normal 2 4" xfId="228"/>
    <cellStyle name="Normal 2_cierre nuevo" xfId="229"/>
    <cellStyle name="Normal 20" xfId="230"/>
    <cellStyle name="Normal 20 2" xfId="231"/>
    <cellStyle name="Normal 21" xfId="232"/>
    <cellStyle name="Normal 22" xfId="233"/>
    <cellStyle name="Normal 23" xfId="234"/>
    <cellStyle name="Normal 24" xfId="235"/>
    <cellStyle name="Normal 25" xfId="236"/>
    <cellStyle name="Normal 26" xfId="237"/>
    <cellStyle name="Normal 27" xfId="238"/>
    <cellStyle name="Normal 28" xfId="239"/>
    <cellStyle name="Normal 3" xfId="240"/>
    <cellStyle name="Normal 3 2" xfId="241"/>
    <cellStyle name="Normal 3 3" xfId="242"/>
    <cellStyle name="Normal 3 3 2" xfId="243"/>
    <cellStyle name="Normal 3 4" xfId="244"/>
    <cellStyle name="Normal 3 5" xfId="245"/>
    <cellStyle name="Normal 3 5 2" xfId="246"/>
    <cellStyle name="Normal 3 5 3" xfId="247"/>
    <cellStyle name="Normal 4" xfId="248"/>
    <cellStyle name="Normal 4 2" xfId="249"/>
    <cellStyle name="Normal 4 2 2" xfId="250"/>
    <cellStyle name="Normal 4 2 2 2" xfId="251"/>
    <cellStyle name="Normal 4 2 3" xfId="252"/>
    <cellStyle name="Normal 4 3" xfId="253"/>
    <cellStyle name="Normal 4 3 2" xfId="254"/>
    <cellStyle name="Normal 4 3 3" xfId="255"/>
    <cellStyle name="Normal 4 4" xfId="256"/>
    <cellStyle name="Normal 4 4 2" xfId="257"/>
    <cellStyle name="Normal 4 4 2 2" xfId="258"/>
    <cellStyle name="Normal 4 4 2 2 2" xfId="259"/>
    <cellStyle name="Normal 4 4 2 3" xfId="260"/>
    <cellStyle name="Normal 4 4 3" xfId="261"/>
    <cellStyle name="Normal 4 4 3 2" xfId="262"/>
    <cellStyle name="Normal 4 4 3 2 2" xfId="263"/>
    <cellStyle name="Normal 4 4 3 2 2 2" xfId="1"/>
    <cellStyle name="Normal 4 4 4" xfId="264"/>
    <cellStyle name="Normal 4 4 4 2" xfId="265"/>
    <cellStyle name="Normal 4 4 5" xfId="266"/>
    <cellStyle name="Normal 4 4 6" xfId="267"/>
    <cellStyle name="Normal 4 5" xfId="268"/>
    <cellStyle name="Normal 4 5 2" xfId="269"/>
    <cellStyle name="Normal 4 5 3" xfId="270"/>
    <cellStyle name="Normal 4 5 3 2" xfId="271"/>
    <cellStyle name="Normal 4 6" xfId="272"/>
    <cellStyle name="Normal 4 7" xfId="273"/>
    <cellStyle name="Normal 4 7 2" xfId="274"/>
    <cellStyle name="Normal 4 8" xfId="275"/>
    <cellStyle name="Normal 4 9" xfId="276"/>
    <cellStyle name="Normal 4_cierre nuevo" xfId="277"/>
    <cellStyle name="Normal 5" xfId="278"/>
    <cellStyle name="Normal 5 2" xfId="279"/>
    <cellStyle name="Normal 5 3" xfId="280"/>
    <cellStyle name="Normal 6" xfId="281"/>
    <cellStyle name="Normal 6 2" xfId="282"/>
    <cellStyle name="Normal 6 2 2" xfId="283"/>
    <cellStyle name="Normal 6 3" xfId="284"/>
    <cellStyle name="Normal 6 3 2" xfId="285"/>
    <cellStyle name="Normal 6 4" xfId="286"/>
    <cellStyle name="Normal 7" xfId="287"/>
    <cellStyle name="Normal 7 2" xfId="288"/>
    <cellStyle name="Normal 8" xfId="289"/>
    <cellStyle name="Normal 8 2" xfId="290"/>
    <cellStyle name="Normal 8 2 2" xfId="291"/>
    <cellStyle name="Normal 8 3" xfId="292"/>
    <cellStyle name="Normal 8 3 2" xfId="293"/>
    <cellStyle name="Normal 8 4" xfId="294"/>
    <cellStyle name="Normal 9" xfId="295"/>
    <cellStyle name="Normal 9 2" xfId="296"/>
    <cellStyle name="Notas 2" xfId="297"/>
    <cellStyle name="Notas 2 2" xfId="298"/>
    <cellStyle name="Notas 2 2 2" xfId="299"/>
    <cellStyle name="Notas 2 3" xfId="300"/>
    <cellStyle name="Notas 2 4" xfId="301"/>
    <cellStyle name="Notas 2 5" xfId="302"/>
    <cellStyle name="Notas 2 6" xfId="303"/>
    <cellStyle name="Notas 3" xfId="304"/>
    <cellStyle name="Note" xfId="305"/>
    <cellStyle name="Note 2" xfId="306"/>
    <cellStyle name="Num. cuadro" xfId="307"/>
    <cellStyle name="Output" xfId="308"/>
    <cellStyle name="Output 2" xfId="309"/>
    <cellStyle name="Pie" xfId="310"/>
    <cellStyle name="Porcentaje 2" xfId="311"/>
    <cellStyle name="Porcentaje 2 2" xfId="312"/>
    <cellStyle name="Porcentaje 2 3" xfId="313"/>
    <cellStyle name="Porcentaje 3" xfId="314"/>
    <cellStyle name="Porcentaje 4" xfId="315"/>
    <cellStyle name="Porcentual 2" xfId="316"/>
    <cellStyle name="Porcentual 2 2" xfId="317"/>
    <cellStyle name="Porcentual 3" xfId="318"/>
    <cellStyle name="Porcentual 3 2" xfId="319"/>
    <cellStyle name="Porcentual 4" xfId="320"/>
    <cellStyle name="Porcentual 4 2" xfId="321"/>
    <cellStyle name="Porcentual 5" xfId="322"/>
    <cellStyle name="Porcentual 5 2" xfId="323"/>
    <cellStyle name="Punto0" xfId="324"/>
    <cellStyle name="Salida 2" xfId="325"/>
    <cellStyle name="Salida 2 2" xfId="326"/>
    <cellStyle name="Salida 2 3" xfId="327"/>
    <cellStyle name="Salida 2 4" xfId="328"/>
    <cellStyle name="Salida 2 5" xfId="329"/>
    <cellStyle name="Salida 2 6" xfId="330"/>
    <cellStyle name="Salida 3" xfId="331"/>
    <cellStyle name="sangria_n1" xfId="332"/>
    <cellStyle name="Texto de advertencia 2" xfId="333"/>
    <cellStyle name="Texto explicativo 2" xfId="334"/>
    <cellStyle name="Title" xfId="335"/>
    <cellStyle name="Titulo" xfId="336"/>
    <cellStyle name="Título 1 2" xfId="337"/>
    <cellStyle name="Título 2 2" xfId="338"/>
    <cellStyle name="Título 3 2" xfId="339"/>
    <cellStyle name="Título 4" xfId="340"/>
    <cellStyle name="Título de hoja" xfId="341"/>
    <cellStyle name="Titulo_ae_coveca_v1_02" xfId="342"/>
    <cellStyle name="Total 2" xfId="343"/>
    <cellStyle name="Total 2 2" xfId="344"/>
    <cellStyle name="Total 2 3" xfId="345"/>
    <cellStyle name="Total 2 4" xfId="346"/>
    <cellStyle name="Total 2 5" xfId="347"/>
    <cellStyle name="Total 2 6" xfId="348"/>
    <cellStyle name="Total 3" xfId="349"/>
    <cellStyle name="Warning Text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FED05\D\CLAUDIA\REALES-PPTO\REL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petas%20Ra&#250;l\Raul%202004\VI%20Informe\Cuadros\Cuadros%20VI%20Informe%20(26%20may%2004)%20da&#241;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ggarnica\1erinforme\2003\V%20Informe%20de%20Gobierno\V%20Informe%20de%20Gobierno%20(Cifras%20Agosto)line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IVERA\D\Participaciones\Cuaderno-PF\Cua-PF-02\cu-dici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-93"/>
      <sheetName val="REL93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CONCENTRADO (RZ)"/>
      <sheetName val="CONCENTRADO"/>
      <sheetName val="RESUMEN (ok linea)"/>
      <sheetName val="C ING PROPIOS"/>
      <sheetName val="COMP ING PROPIOS"/>
      <sheetName val="C ING PROPIOS (%)"/>
      <sheetName val="C IMPUESTOS"/>
      <sheetName val="C IMPUESTOS (%)"/>
      <sheetName val="C DERECHOS"/>
      <sheetName val="C DERECHOS (%)"/>
      <sheetName val="C PRODUCTOS"/>
      <sheetName val="C PRODUCTOS (%)"/>
      <sheetName val="C APROV"/>
      <sheetName val="C APROV (%)"/>
      <sheetName val="C ING PROV FED"/>
      <sheetName val="C ING PROV FED (%)"/>
      <sheetName val="C PART FED"/>
      <sheetName val="C PART FED (%)"/>
      <sheetName val="C RAMO 33"/>
      <sheetName val="C RAMO 33 (%)"/>
      <sheetName val="C OTRAS APOR"/>
      <sheetName val="C OTRAS APOR (%)"/>
      <sheetName val="C ING COORD"/>
      <sheetName val="C ING COORD (%)"/>
      <sheetName val="IX (2)"/>
      <sheetName val="Estructura"/>
    </sheetNames>
    <sheetDataSet>
      <sheetData sheetId="0" refreshError="1"/>
      <sheetData sheetId="1" refreshError="1"/>
      <sheetData sheetId="2">
        <row r="23">
          <cell r="K23" t="str">
            <v>RECAUDACIÓN PUENTES ESTATALES Y CARRETERAS CONCESIONADAS</v>
          </cell>
        </row>
        <row r="25">
          <cell r="L25" t="str">
            <v>INFORME</v>
          </cell>
          <cell r="M25" t="str">
            <v>RECAUD.</v>
          </cell>
          <cell r="N25" t="str">
            <v>PRESUPUESTO</v>
          </cell>
          <cell r="O25" t="str">
            <v xml:space="preserve">INFORME </v>
          </cell>
          <cell r="P25" t="str">
            <v xml:space="preserve">4 VS. 1 </v>
          </cell>
          <cell r="S25" t="str">
            <v>4 VS 3</v>
          </cell>
        </row>
        <row r="26">
          <cell r="L26">
            <v>2002</v>
          </cell>
          <cell r="M26" t="str">
            <v>EFECTIVA 2002</v>
          </cell>
          <cell r="N26" t="str">
            <v>DIC'02-NOV'03</v>
          </cell>
          <cell r="O26">
            <v>2003</v>
          </cell>
        </row>
        <row r="27">
          <cell r="L27">
            <v>-1</v>
          </cell>
          <cell r="M27">
            <v>-2</v>
          </cell>
          <cell r="N27">
            <v>-3</v>
          </cell>
          <cell r="O27">
            <v>-4</v>
          </cell>
          <cell r="P27" t="str">
            <v>$</v>
          </cell>
          <cell r="Q27" t="str">
            <v>%</v>
          </cell>
          <cell r="R27" t="str">
            <v>REAL</v>
          </cell>
          <cell r="S27" t="str">
            <v>%</v>
          </cell>
        </row>
        <row r="28">
          <cell r="K28" t="str">
            <v xml:space="preserve">Puentes </v>
          </cell>
          <cell r="L28">
            <v>30.788595858803983</v>
          </cell>
          <cell r="M28">
            <v>29.576684</v>
          </cell>
          <cell r="N28">
            <v>33.54442976606267</v>
          </cell>
          <cell r="O28">
            <v>33.705325722955045</v>
          </cell>
          <cell r="P28">
            <v>2.9167298641510619</v>
          </cell>
          <cell r="Q28">
            <v>9.4734098220235161</v>
          </cell>
          <cell r="R28">
            <v>4.692915961367472</v>
          </cell>
          <cell r="S28">
            <v>0.47965029667952691</v>
          </cell>
        </row>
        <row r="29">
          <cell r="K29" t="str">
            <v xml:space="preserve">Carreteras </v>
          </cell>
          <cell r="L29">
            <v>185.64721214400004</v>
          </cell>
          <cell r="M29">
            <v>197.50086536000001</v>
          </cell>
          <cell r="N29">
            <v>15.082464999999999</v>
          </cell>
          <cell r="O29">
            <v>55.527788939999994</v>
          </cell>
          <cell r="P29">
            <v>-130.11942320400004</v>
          </cell>
          <cell r="Q29">
            <v>-70.089618745834414</v>
          </cell>
          <cell r="R29">
            <v>-71.395747733575647</v>
          </cell>
          <cell r="S29">
            <v>268.16123186760251</v>
          </cell>
        </row>
        <row r="31">
          <cell r="K31" t="str">
            <v>Total Ptes. y Carreteras</v>
          </cell>
          <cell r="L31">
            <v>216.43580800280401</v>
          </cell>
          <cell r="M31">
            <v>227.07754936000001</v>
          </cell>
          <cell r="N31">
            <v>48.626894766062669</v>
          </cell>
          <cell r="O31">
            <v>89.233114662955046</v>
          </cell>
          <cell r="P31">
            <v>-127.20269333984896</v>
          </cell>
          <cell r="Q31">
            <v>-58.77155657080597</v>
          </cell>
          <cell r="R31">
            <v>-60.571923628140631</v>
          </cell>
          <cell r="S31">
            <v>83.505681562113594</v>
          </cell>
        </row>
        <row r="35">
          <cell r="K35" t="str">
            <v xml:space="preserve">Estructura % respecto al total de Carreteras y Puentes </v>
          </cell>
        </row>
        <row r="37">
          <cell r="L37" t="str">
            <v>INFORME</v>
          </cell>
          <cell r="M37" t="str">
            <v>RECAUD.</v>
          </cell>
          <cell r="N37" t="str">
            <v>PRESUPUESTO</v>
          </cell>
          <cell r="O37" t="str">
            <v xml:space="preserve">INFORME </v>
          </cell>
        </row>
        <row r="38">
          <cell r="L38">
            <v>2002</v>
          </cell>
          <cell r="M38" t="str">
            <v>EFECTIVA 2002</v>
          </cell>
          <cell r="N38" t="str">
            <v>DIC'02-NOV'03</v>
          </cell>
          <cell r="O38">
            <v>2003</v>
          </cell>
        </row>
        <row r="39">
          <cell r="L39">
            <v>-1</v>
          </cell>
          <cell r="M39">
            <v>-2</v>
          </cell>
          <cell r="N39">
            <v>-3</v>
          </cell>
          <cell r="O39">
            <v>-4</v>
          </cell>
        </row>
        <row r="41">
          <cell r="K41" t="str">
            <v xml:space="preserve">Puentes </v>
          </cell>
          <cell r="L41">
            <v>14.225278221247523</v>
          </cell>
          <cell r="M41">
            <v>13.024926543094873</v>
          </cell>
          <cell r="N41">
            <v>68.983285746376211</v>
          </cell>
          <cell r="O41">
            <v>37.772217018608387</v>
          </cell>
        </row>
        <row r="42">
          <cell r="K42" t="str">
            <v xml:space="preserve">Carreteras </v>
          </cell>
          <cell r="L42">
            <v>85.774721778752479</v>
          </cell>
          <cell r="M42">
            <v>86.975073456905122</v>
          </cell>
          <cell r="N42">
            <v>31.016714253623789</v>
          </cell>
          <cell r="O42">
            <v>62.227782981391599</v>
          </cell>
        </row>
        <row r="44">
          <cell r="K44" t="str">
            <v>Total</v>
          </cell>
          <cell r="L44">
            <v>100</v>
          </cell>
          <cell r="M44">
            <v>100</v>
          </cell>
          <cell r="N44">
            <v>100</v>
          </cell>
          <cell r="O44">
            <v>99.999999999999986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ok linea)"/>
      <sheetName val="ANEXO Ext (var ppto"/>
      <sheetName val="RESUMEN (%)"/>
      <sheetName val="ANEXO Ord"/>
      <sheetName val="ANEXO Ext"/>
      <sheetName val="ANEXO (totales)"/>
      <sheetName val="CONCENTRADO"/>
      <sheetName val="CTA PUB 2002"/>
      <sheetName val="LI 2003"/>
      <sheetName val="INGRESOS 2003"/>
      <sheetName val="INFORME 2003"/>
      <sheetName val="INGRESOS 2003 (before)"/>
      <sheetName val="Presup Dic02-Nov03 "/>
      <sheetName val="INGRESOS EFEC. 2002"/>
      <sheetName val="INFORME 2002"/>
      <sheetName val="IX (2)"/>
      <sheetName val="Financiamiento 1,610"/>
      <sheetName val="Financiamiento (or_x0000_䠨Ū"/>
      <sheetName val="Informe 2001"/>
      <sheetName val="Var ParFed"/>
      <sheetName val="LI 2002"/>
      <sheetName val="LI 2002 (modif)"/>
      <sheetName val="INGRESOS 2002 (ANUAL)"/>
      <sheetName val="CTA PUB 2001"/>
      <sheetName val="INPC"/>
      <sheetName val="Estructura"/>
      <sheetName val="Financiamiento (ori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K23" t="str">
            <v>RECAUDACIÓN PUENTES ESTATALES Y CARRETERAS CONCESIONADAS</v>
          </cell>
        </row>
        <row r="25">
          <cell r="L25" t="str">
            <v>INFORME</v>
          </cell>
          <cell r="M25" t="str">
            <v>RECAUD.</v>
          </cell>
          <cell r="N25" t="str">
            <v>PRESUPUESTO</v>
          </cell>
          <cell r="O25" t="str">
            <v xml:space="preserve">INFORME </v>
          </cell>
          <cell r="P25" t="str">
            <v xml:space="preserve">4 VS. 1 </v>
          </cell>
          <cell r="S25" t="str">
            <v>4 VS 3</v>
          </cell>
        </row>
        <row r="26">
          <cell r="L26">
            <v>2002</v>
          </cell>
          <cell r="M26" t="str">
            <v>EFECTIVA 2002</v>
          </cell>
          <cell r="N26" t="str">
            <v>DIC'02-NOV'03</v>
          </cell>
          <cell r="O26">
            <v>2003</v>
          </cell>
        </row>
        <row r="27">
          <cell r="L27">
            <v>-1</v>
          </cell>
          <cell r="M27">
            <v>-2</v>
          </cell>
          <cell r="N27">
            <v>-3</v>
          </cell>
          <cell r="O27">
            <v>-4</v>
          </cell>
          <cell r="P27" t="str">
            <v>$</v>
          </cell>
          <cell r="Q27" t="str">
            <v>%</v>
          </cell>
          <cell r="R27" t="str">
            <v>REAL</v>
          </cell>
          <cell r="S27" t="str">
            <v>%</v>
          </cell>
        </row>
        <row r="28">
          <cell r="K28" t="str">
            <v xml:space="preserve">Puentes </v>
          </cell>
          <cell r="L28">
            <v>30.788595858803983</v>
          </cell>
          <cell r="M28">
            <v>29.576684</v>
          </cell>
          <cell r="N28">
            <v>33.54442976606267</v>
          </cell>
          <cell r="O28">
            <v>33.705325722955045</v>
          </cell>
          <cell r="P28">
            <v>2.9167298641510619</v>
          </cell>
          <cell r="Q28">
            <v>9.4734098220235161</v>
          </cell>
          <cell r="R28">
            <v>4.692915961367472</v>
          </cell>
          <cell r="S28">
            <v>0.47965029667952691</v>
          </cell>
        </row>
        <row r="29">
          <cell r="K29" t="str">
            <v xml:space="preserve">Carreteras </v>
          </cell>
          <cell r="L29">
            <v>185.64721214400004</v>
          </cell>
          <cell r="M29">
            <v>197.50086536000001</v>
          </cell>
          <cell r="N29">
            <v>15.082464999999999</v>
          </cell>
          <cell r="O29">
            <v>55.527788939999994</v>
          </cell>
          <cell r="P29">
            <v>-130.11942320400004</v>
          </cell>
          <cell r="Q29">
            <v>-70.089618745834414</v>
          </cell>
          <cell r="R29">
            <v>-71.395747733575647</v>
          </cell>
          <cell r="S29">
            <v>268.16123186760251</v>
          </cell>
        </row>
        <row r="31">
          <cell r="K31" t="str">
            <v>Total Ptes. y Carreteras</v>
          </cell>
          <cell r="L31">
            <v>216.43580800280401</v>
          </cell>
          <cell r="M31">
            <v>227.07754936000001</v>
          </cell>
          <cell r="N31">
            <v>48.626894766062669</v>
          </cell>
          <cell r="O31">
            <v>89.233114662955046</v>
          </cell>
          <cell r="P31">
            <v>-127.20269333984896</v>
          </cell>
          <cell r="Q31">
            <v>-58.77155657080597</v>
          </cell>
          <cell r="R31">
            <v>-60.571923628140631</v>
          </cell>
          <cell r="S31">
            <v>83.505681562113594</v>
          </cell>
        </row>
        <row r="35">
          <cell r="K35" t="str">
            <v xml:space="preserve">Estructura % respecto al total de Carreteras y Puentes </v>
          </cell>
        </row>
        <row r="37">
          <cell r="L37" t="str">
            <v>INFORME</v>
          </cell>
          <cell r="M37" t="str">
            <v>RECAUD.</v>
          </cell>
          <cell r="N37" t="str">
            <v>PRESUPUESTO</v>
          </cell>
          <cell r="O37" t="str">
            <v xml:space="preserve">INFORME </v>
          </cell>
        </row>
        <row r="38">
          <cell r="L38">
            <v>2002</v>
          </cell>
          <cell r="M38" t="str">
            <v>EFECTIVA 2002</v>
          </cell>
          <cell r="N38" t="str">
            <v>DIC'02-NOV'03</v>
          </cell>
          <cell r="O38">
            <v>2003</v>
          </cell>
        </row>
        <row r="39">
          <cell r="L39">
            <v>-1</v>
          </cell>
          <cell r="M39">
            <v>-2</v>
          </cell>
          <cell r="N39">
            <v>-3</v>
          </cell>
          <cell r="O39">
            <v>-4</v>
          </cell>
        </row>
        <row r="41">
          <cell r="K41" t="str">
            <v xml:space="preserve">Puentes </v>
          </cell>
          <cell r="L41">
            <v>14.225278221247523</v>
          </cell>
          <cell r="M41">
            <v>13.024926543094873</v>
          </cell>
          <cell r="N41">
            <v>68.983285746376211</v>
          </cell>
          <cell r="O41">
            <v>37.772217018608387</v>
          </cell>
        </row>
        <row r="42">
          <cell r="K42" t="str">
            <v xml:space="preserve">Carreteras </v>
          </cell>
          <cell r="L42">
            <v>85.774721778752479</v>
          </cell>
          <cell r="M42">
            <v>86.975073456905122</v>
          </cell>
          <cell r="N42">
            <v>31.016714253623789</v>
          </cell>
          <cell r="O42">
            <v>62.227782981391599</v>
          </cell>
        </row>
        <row r="44">
          <cell r="K44" t="str">
            <v>Total</v>
          </cell>
          <cell r="L44">
            <v>100</v>
          </cell>
          <cell r="M44">
            <v>100</v>
          </cell>
          <cell r="N44">
            <v>100</v>
          </cell>
          <cell r="O44">
            <v>99.999999999999986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-2002"/>
      <sheetName val="LO Q'LLEGA"/>
      <sheetName val="PARFED"/>
      <sheetName val="T-Subse"/>
      <sheetName val="millones (2)"/>
      <sheetName val="Flujo"/>
      <sheetName val="Flujo modif"/>
      <sheetName val="Flujo copia"/>
      <sheetName val="GRAFICAS"/>
      <sheetName val="prestamo"/>
    </sheetNames>
    <sheetDataSet>
      <sheetData sheetId="0"/>
      <sheetData sheetId="1"/>
      <sheetData sheetId="2"/>
      <sheetData sheetId="3"/>
      <sheetData sheetId="4"/>
      <sheetData sheetId="5">
        <row r="1">
          <cell r="BK1" t="str">
            <v>Cuadro 6</v>
          </cell>
        </row>
        <row r="3">
          <cell r="AU3" t="str">
            <v>Secretaría de Finanzas y Planeación del Estado de Veracruz</v>
          </cell>
        </row>
        <row r="4">
          <cell r="AU4" t="str">
            <v xml:space="preserve"> Resumen de Flujo de Efectivo 2002</v>
          </cell>
        </row>
        <row r="5">
          <cell r="AU5" t="str">
            <v>( P e s o s )</v>
          </cell>
        </row>
        <row r="8">
          <cell r="BK8" t="str">
            <v>Total</v>
          </cell>
        </row>
        <row r="9">
          <cell r="BD9" t="str">
            <v>Flujo de</v>
          </cell>
          <cell r="BF9" t="str">
            <v>Ajustes por Saldos no Liquidados a la Federación</v>
          </cell>
          <cell r="BH9" t="str">
            <v xml:space="preserve">Subtotal de </v>
          </cell>
          <cell r="BI9" t="str">
            <v>Participaciones</v>
          </cell>
          <cell r="BK9" t="str">
            <v xml:space="preserve">Flujo de </v>
          </cell>
        </row>
        <row r="10">
          <cell r="AU10" t="str">
            <v>M e s</v>
          </cell>
          <cell r="AV10" t="str">
            <v>A n t i c i p o</v>
          </cell>
          <cell r="AY10" t="str">
            <v>S a l d o</v>
          </cell>
          <cell r="AZ10" t="str">
            <v>A j u s t e s</v>
          </cell>
          <cell r="BB10" t="str">
            <v>F.F.M.</v>
          </cell>
          <cell r="BC10" t="str">
            <v>I.E.P.S.</v>
          </cell>
          <cell r="BD10" t="str">
            <v>Efectivo</v>
          </cell>
          <cell r="BH10" t="str">
            <v>Flujo</v>
          </cell>
          <cell r="BI10" t="str">
            <v>a Municipios</v>
          </cell>
          <cell r="BK10" t="str">
            <v>Efectivo</v>
          </cell>
        </row>
        <row r="11">
          <cell r="AV11" t="str">
            <v>1er. Pago</v>
          </cell>
          <cell r="AW11" t="str">
            <v>2do. Pago</v>
          </cell>
          <cell r="AX11" t="str">
            <v>Suma</v>
          </cell>
          <cell r="BD11" t="str">
            <v>( 1+2+3+4+5 )</v>
          </cell>
          <cell r="BH11" t="str">
            <v>(6+7)</v>
          </cell>
          <cell r="BK11" t="str">
            <v>(8+9)</v>
          </cell>
        </row>
        <row r="12">
          <cell r="AX12">
            <v>1</v>
          </cell>
          <cell r="AY12">
            <v>2</v>
          </cell>
          <cell r="AZ12">
            <v>3</v>
          </cell>
          <cell r="BB12">
            <v>4</v>
          </cell>
          <cell r="BC12">
            <v>5</v>
          </cell>
          <cell r="BD12">
            <v>6</v>
          </cell>
          <cell r="BF12">
            <v>7</v>
          </cell>
          <cell r="BH12">
            <v>8</v>
          </cell>
          <cell r="BI12">
            <v>9</v>
          </cell>
          <cell r="BK12">
            <v>10</v>
          </cell>
        </row>
        <row r="14">
          <cell r="AU14" t="str">
            <v>Ene'02</v>
          </cell>
          <cell r="AV14">
            <v>436667048.40000004</v>
          </cell>
          <cell r="AW14">
            <v>436667048.40000004</v>
          </cell>
          <cell r="AX14">
            <v>873334096.80000007</v>
          </cell>
          <cell r="AY14">
            <v>-177954923.09999999</v>
          </cell>
          <cell r="BB14">
            <v>15772331</v>
          </cell>
          <cell r="BC14">
            <v>15504349</v>
          </cell>
          <cell r="BD14">
            <v>726655853.70000005</v>
          </cell>
          <cell r="BE14" t="str">
            <v>(O)</v>
          </cell>
          <cell r="BF14">
            <v>177954923.09999999</v>
          </cell>
          <cell r="BG14" t="str">
            <v>1/</v>
          </cell>
          <cell r="BH14">
            <v>842487626.80000007</v>
          </cell>
          <cell r="BI14">
            <v>-172902627</v>
          </cell>
          <cell r="BJ14" t="str">
            <v>3/</v>
          </cell>
          <cell r="BK14">
            <v>669584999.80000007</v>
          </cell>
        </row>
        <row r="15">
          <cell r="BF15">
            <v>-62123150</v>
          </cell>
        </row>
        <row r="16">
          <cell r="AU16" t="str">
            <v>Feb'02</v>
          </cell>
          <cell r="AV16">
            <v>451252945.00000006</v>
          </cell>
          <cell r="AW16">
            <v>451252945.00000006</v>
          </cell>
          <cell r="AX16">
            <v>902505890.00000012</v>
          </cell>
          <cell r="AY16">
            <v>282870260.77999985</v>
          </cell>
          <cell r="BB16">
            <v>22777035</v>
          </cell>
          <cell r="BC16">
            <v>16201258</v>
          </cell>
          <cell r="BD16">
            <v>1091816005.78</v>
          </cell>
          <cell r="BE16" t="str">
            <v>(O)</v>
          </cell>
          <cell r="BF16">
            <v>-180321899</v>
          </cell>
          <cell r="BG16" t="str">
            <v>2/</v>
          </cell>
          <cell r="BH16">
            <v>1043070989.78</v>
          </cell>
          <cell r="BI16">
            <v>-179810715</v>
          </cell>
          <cell r="BJ16" t="str">
            <v>4/</v>
          </cell>
          <cell r="BK16">
            <v>863260274.77999997</v>
          </cell>
        </row>
        <row r="17">
          <cell r="AZ17" t="str">
            <v xml:space="preserve">  3er.Aj. Cuat. '01</v>
          </cell>
          <cell r="BA17">
            <v>-132538438</v>
          </cell>
          <cell r="BF17">
            <v>131576883</v>
          </cell>
          <cell r="BG17" t="str">
            <v>5/</v>
          </cell>
        </row>
        <row r="19">
          <cell r="AU19" t="str">
            <v>Mar'02</v>
          </cell>
          <cell r="AV19">
            <v>650123620.85000002</v>
          </cell>
          <cell r="AW19">
            <v>650123620.85000002</v>
          </cell>
          <cell r="AX19">
            <v>1300247241.7</v>
          </cell>
          <cell r="AY19">
            <v>-140090533.45000017</v>
          </cell>
          <cell r="BB19">
            <v>14977930</v>
          </cell>
          <cell r="BC19">
            <v>10277773</v>
          </cell>
          <cell r="BD19">
            <v>1185412411.25</v>
          </cell>
          <cell r="BE19" t="str">
            <v>(O)</v>
          </cell>
          <cell r="BF19">
            <v>-131576883</v>
          </cell>
          <cell r="BG19" t="str">
            <v>6/</v>
          </cell>
          <cell r="BH19">
            <v>1193926061.25</v>
          </cell>
          <cell r="BI19">
            <v>-229287918</v>
          </cell>
          <cell r="BJ19" t="str">
            <v>7/</v>
          </cell>
          <cell r="BK19">
            <v>964638143.25</v>
          </cell>
        </row>
        <row r="20">
          <cell r="BF20">
            <v>140090533</v>
          </cell>
          <cell r="BG20" t="str">
            <v>8/</v>
          </cell>
        </row>
        <row r="21">
          <cell r="AU21" t="str">
            <v>Abr'02</v>
          </cell>
          <cell r="AV21">
            <v>428699092.80000001</v>
          </cell>
          <cell r="AW21">
            <v>428699092.80000001</v>
          </cell>
          <cell r="AX21">
            <v>857398185.60000002</v>
          </cell>
          <cell r="AY21">
            <v>-558003363.70000005</v>
          </cell>
          <cell r="BB21">
            <v>14583947</v>
          </cell>
          <cell r="BC21">
            <v>11556985</v>
          </cell>
          <cell r="BD21">
            <v>325535753.89999998</v>
          </cell>
          <cell r="BE21" t="str">
            <v>(O)</v>
          </cell>
          <cell r="BF21">
            <v>-141478668</v>
          </cell>
          <cell r="BG21" t="str">
            <v>9/</v>
          </cell>
          <cell r="BH21">
            <v>742060449.60000002</v>
          </cell>
          <cell r="BI21">
            <v>-169928478</v>
          </cell>
          <cell r="BJ21" t="str">
            <v>11/</v>
          </cell>
          <cell r="BK21">
            <v>572131971.60000002</v>
          </cell>
        </row>
        <row r="22">
          <cell r="BF22">
            <v>558003363.70000005</v>
          </cell>
          <cell r="BG22" t="str">
            <v>10/</v>
          </cell>
        </row>
        <row r="23">
          <cell r="AU23" t="str">
            <v>May'02</v>
          </cell>
          <cell r="AV23">
            <v>417513499.70000005</v>
          </cell>
          <cell r="AW23">
            <v>417513499.70000005</v>
          </cell>
          <cell r="AX23">
            <v>835026999.4000001</v>
          </cell>
          <cell r="AY23">
            <v>188521976.41999999</v>
          </cell>
          <cell r="BB23">
            <v>20588693</v>
          </cell>
          <cell r="BC23">
            <v>11262236</v>
          </cell>
          <cell r="BD23">
            <v>1055399904.8200001</v>
          </cell>
          <cell r="BE23" t="str">
            <v>(O)</v>
          </cell>
          <cell r="BF23">
            <v>-563855988</v>
          </cell>
          <cell r="BG23" t="str">
            <v>10-A/</v>
          </cell>
          <cell r="BH23">
            <v>491543916.82000005</v>
          </cell>
          <cell r="BI23">
            <v>-165801645</v>
          </cell>
          <cell r="BJ23" t="str">
            <v>12/</v>
          </cell>
          <cell r="BK23">
            <v>325742271.82000005</v>
          </cell>
        </row>
        <row r="24">
          <cell r="AU24" t="str">
            <v>Jun'02</v>
          </cell>
          <cell r="AV24">
            <v>587994357.5</v>
          </cell>
          <cell r="AW24">
            <v>587994357.5</v>
          </cell>
          <cell r="AX24">
            <v>1175988715</v>
          </cell>
          <cell r="AY24">
            <v>71780408.309999838</v>
          </cell>
          <cell r="BB24">
            <v>19385572</v>
          </cell>
          <cell r="BC24">
            <v>9329339</v>
          </cell>
          <cell r="BD24">
            <v>1483055129.3099999</v>
          </cell>
          <cell r="BE24" t="str">
            <v>(O)</v>
          </cell>
          <cell r="BH24">
            <v>1483055129.3099999</v>
          </cell>
          <cell r="BI24">
            <v>-232539532</v>
          </cell>
          <cell r="BJ24" t="str">
            <v>13/</v>
          </cell>
          <cell r="BK24">
            <v>1250515597.3099999</v>
          </cell>
        </row>
        <row r="26">
          <cell r="AZ26" t="str">
            <v xml:space="preserve">  1er Aj. Cuat. '02 (Jun '02)</v>
          </cell>
          <cell r="BA26">
            <v>206571095</v>
          </cell>
        </row>
        <row r="27">
          <cell r="AZ27" t="str">
            <v>Liquidación '01 (Jun'02)</v>
          </cell>
          <cell r="BA27">
            <v>741233</v>
          </cell>
        </row>
        <row r="28">
          <cell r="AU28" t="str">
            <v>Jul'02</v>
          </cell>
          <cell r="AV28">
            <v>510122372.10000002</v>
          </cell>
          <cell r="AW28">
            <v>510122372.10000002</v>
          </cell>
          <cell r="AX28">
            <v>1020244744.2</v>
          </cell>
          <cell r="AY28">
            <v>-288037175.25</v>
          </cell>
          <cell r="BB28">
            <v>18973524</v>
          </cell>
          <cell r="BC28">
            <v>13502296</v>
          </cell>
          <cell r="BD28">
            <v>765424621.95000005</v>
          </cell>
          <cell r="BE28" t="str">
            <v>(O)</v>
          </cell>
          <cell r="BF28">
            <v>288037175</v>
          </cell>
          <cell r="BG28" t="str">
            <v>15/</v>
          </cell>
          <cell r="BH28">
            <v>1053461796.95</v>
          </cell>
          <cell r="BI28">
            <v>-252499931</v>
          </cell>
          <cell r="BJ28" t="str">
            <v>14/</v>
          </cell>
          <cell r="BK28">
            <v>800961865.95000005</v>
          </cell>
        </row>
        <row r="29">
          <cell r="AU29" t="str">
            <v>Ago'02</v>
          </cell>
          <cell r="AV29">
            <v>499326652.55000001</v>
          </cell>
          <cell r="AW29">
            <v>499326652.55000001</v>
          </cell>
          <cell r="AX29">
            <v>998653305.10000002</v>
          </cell>
          <cell r="AY29">
            <v>-110162629.59000003</v>
          </cell>
          <cell r="BB29">
            <v>19441018</v>
          </cell>
          <cell r="BC29">
            <v>10210341</v>
          </cell>
          <cell r="BD29">
            <v>918142034.50999999</v>
          </cell>
          <cell r="BE29" t="str">
            <v>(O)</v>
          </cell>
          <cell r="BF29">
            <v>-290028182</v>
          </cell>
          <cell r="BG29" t="str">
            <v>16/</v>
          </cell>
          <cell r="BH29">
            <v>738276482.50999999</v>
          </cell>
          <cell r="BI29">
            <v>-199452607</v>
          </cell>
          <cell r="BJ29" t="str">
            <v>17/</v>
          </cell>
          <cell r="BK29">
            <v>538823875.50999999</v>
          </cell>
        </row>
        <row r="30">
          <cell r="BF30">
            <v>110162630</v>
          </cell>
          <cell r="BG30" t="str">
            <v>18/</v>
          </cell>
        </row>
        <row r="31">
          <cell r="AU31" t="str">
            <v>Sep'02</v>
          </cell>
          <cell r="AV31">
            <v>511545100.55000001</v>
          </cell>
          <cell r="AW31">
            <v>511545100.55000001</v>
          </cell>
          <cell r="AX31">
            <v>1023090201.1</v>
          </cell>
          <cell r="AY31">
            <v>-105991159.30000007</v>
          </cell>
          <cell r="BB31">
            <v>19071564</v>
          </cell>
          <cell r="BC31">
            <v>13286382</v>
          </cell>
          <cell r="BD31">
            <v>949456987.79999995</v>
          </cell>
          <cell r="BE31" t="str">
            <v>(O)</v>
          </cell>
          <cell r="BF31">
            <v>-111070912.92</v>
          </cell>
          <cell r="BG31" t="str">
            <v>19/</v>
          </cell>
          <cell r="BH31">
            <v>944377233.88</v>
          </cell>
          <cell r="BI31">
            <v>-203611283</v>
          </cell>
          <cell r="BJ31" t="str">
            <v>20/</v>
          </cell>
          <cell r="BK31">
            <v>740765950.88</v>
          </cell>
        </row>
        <row r="32">
          <cell r="BF32">
            <v>105991159</v>
          </cell>
          <cell r="BG32" t="str">
            <v>21/</v>
          </cell>
        </row>
        <row r="33">
          <cell r="AU33" t="str">
            <v>Oct'02</v>
          </cell>
          <cell r="AV33">
            <v>501889034.35000002</v>
          </cell>
          <cell r="AW33">
            <v>501889034.35000002</v>
          </cell>
          <cell r="AX33">
            <v>1003778068.7</v>
          </cell>
          <cell r="AY33">
            <v>-147694656.30999994</v>
          </cell>
          <cell r="BB33">
            <v>18482800</v>
          </cell>
          <cell r="BC33">
            <v>14505582</v>
          </cell>
          <cell r="BD33">
            <v>809218305.3900001</v>
          </cell>
          <cell r="BE33" t="str">
            <v>(O)</v>
          </cell>
          <cell r="BF33">
            <v>-106921614</v>
          </cell>
          <cell r="BG33" t="str">
            <v>22/</v>
          </cell>
          <cell r="BH33">
            <v>936436861.3900001</v>
          </cell>
          <cell r="BI33">
            <v>-200419631</v>
          </cell>
          <cell r="BJ33" t="str">
            <v>25/</v>
          </cell>
          <cell r="BK33">
            <v>736017230.3900001</v>
          </cell>
        </row>
        <row r="34">
          <cell r="BB34">
            <v>-948347</v>
          </cell>
          <cell r="BC34">
            <v>7540372</v>
          </cell>
          <cell r="BF34">
            <v>147694656</v>
          </cell>
          <cell r="BG34" t="str">
            <v>23/</v>
          </cell>
        </row>
        <row r="35">
          <cell r="AZ35" t="str">
            <v xml:space="preserve">  2do.Aj. Cuat.'02 (Oct'02)</v>
          </cell>
          <cell r="BA35">
            <v>-86445514</v>
          </cell>
          <cell r="BE35" t="str">
            <v>(O)</v>
          </cell>
          <cell r="BF35">
            <v>86445514</v>
          </cell>
          <cell r="BG35" t="str">
            <v>24/</v>
          </cell>
        </row>
        <row r="36">
          <cell r="AU36" t="str">
            <v>Nov'02</v>
          </cell>
          <cell r="AV36">
            <v>492038110.30000001</v>
          </cell>
          <cell r="AW36">
            <v>492038110.30000001</v>
          </cell>
          <cell r="AX36">
            <v>984076220.60000002</v>
          </cell>
          <cell r="AY36">
            <v>-80006780.260000005</v>
          </cell>
          <cell r="BB36">
            <v>19514121</v>
          </cell>
          <cell r="BC36">
            <v>15240506</v>
          </cell>
          <cell r="BD36">
            <v>938824067.34000003</v>
          </cell>
          <cell r="BE36" t="str">
            <v>(O)</v>
          </cell>
          <cell r="BF36">
            <v>-147694656</v>
          </cell>
          <cell r="BG36" t="str">
            <v>26/</v>
          </cell>
          <cell r="BH36">
            <v>783525085.23000002</v>
          </cell>
          <cell r="BI36">
            <v>-184608640</v>
          </cell>
          <cell r="BJ36" t="str">
            <v>29/</v>
          </cell>
          <cell r="BK36">
            <v>598916445.23000002</v>
          </cell>
        </row>
        <row r="37">
          <cell r="BF37">
            <v>-86445514</v>
          </cell>
          <cell r="BG37" t="str">
            <v>27/</v>
          </cell>
        </row>
        <row r="38">
          <cell r="BF38">
            <v>-1165592.3700000001</v>
          </cell>
          <cell r="BG38" t="str">
            <v>28/</v>
          </cell>
        </row>
        <row r="39">
          <cell r="BF39">
            <v>80006780.260000005</v>
          </cell>
          <cell r="BG39" t="str">
            <v>30/</v>
          </cell>
        </row>
        <row r="40">
          <cell r="AU40" t="str">
            <v>Dic'02</v>
          </cell>
          <cell r="AV40">
            <v>519301706.00000006</v>
          </cell>
          <cell r="AW40">
            <v>519301706.00000006</v>
          </cell>
          <cell r="AX40">
            <v>1038603412.0000001</v>
          </cell>
          <cell r="AY40">
            <v>-109144463.85000001</v>
          </cell>
          <cell r="BB40">
            <v>18577094</v>
          </cell>
          <cell r="BC40">
            <v>14864502</v>
          </cell>
          <cell r="BD40">
            <v>962900544.1500001</v>
          </cell>
          <cell r="BE40" t="str">
            <v>(O)</v>
          </cell>
          <cell r="BF40">
            <v>-80006780.260000005</v>
          </cell>
          <cell r="BG40" t="str">
            <v>31/</v>
          </cell>
          <cell r="BH40">
            <v>991461744.74000013</v>
          </cell>
          <cell r="BI40">
            <v>-207496382</v>
          </cell>
          <cell r="BJ40" t="str">
            <v>34/</v>
          </cell>
          <cell r="BK40">
            <v>783965362.74000013</v>
          </cell>
        </row>
        <row r="41">
          <cell r="BF41">
            <v>-576483</v>
          </cell>
          <cell r="BG41" t="str">
            <v>32/</v>
          </cell>
        </row>
        <row r="42">
          <cell r="BF42">
            <v>109144463.85000001</v>
          </cell>
          <cell r="BG42" t="str">
            <v>33/</v>
          </cell>
        </row>
        <row r="43">
          <cell r="AU43" t="str">
            <v>Total:</v>
          </cell>
          <cell r="AV43">
            <v>6006473540.1000004</v>
          </cell>
          <cell r="AW43">
            <v>6006473540.1000004</v>
          </cell>
          <cell r="AX43">
            <v>12012947080.200001</v>
          </cell>
          <cell r="AY43">
            <v>-1173913039.3000007</v>
          </cell>
          <cell r="BA43">
            <v>-11671624</v>
          </cell>
          <cell r="BB43">
            <v>221197282</v>
          </cell>
          <cell r="BC43">
            <v>163281921</v>
          </cell>
          <cell r="BD43">
            <v>11211841619.9</v>
          </cell>
          <cell r="BF43">
            <v>31841758.360000059</v>
          </cell>
          <cell r="BH43">
            <v>11243683378.259998</v>
          </cell>
          <cell r="BI43">
            <v>-2398359389</v>
          </cell>
          <cell r="BK43">
            <v>8845323989.2600002</v>
          </cell>
        </row>
        <row r="46">
          <cell r="AU46" t="str">
            <v>Anticipo Extraordinario:</v>
          </cell>
          <cell r="AV46">
            <v>0</v>
          </cell>
          <cell r="AW46">
            <v>0</v>
          </cell>
          <cell r="AX46">
            <v>0</v>
          </cell>
          <cell r="AY46">
            <v>900145358</v>
          </cell>
          <cell r="BB46">
            <v>19105723</v>
          </cell>
          <cell r="BC46">
            <v>13118311</v>
          </cell>
          <cell r="BD46">
            <v>932369392</v>
          </cell>
          <cell r="BH46">
            <v>932369392</v>
          </cell>
          <cell r="BI46">
            <v>0</v>
          </cell>
          <cell r="BK46">
            <v>932369392</v>
          </cell>
        </row>
        <row r="48">
          <cell r="AU48" t="str">
            <v xml:space="preserve">       Total   +    Anticipo Ext.:</v>
          </cell>
          <cell r="AV48">
            <v>6006473540.1000004</v>
          </cell>
          <cell r="AW48">
            <v>6006473540.1000004</v>
          </cell>
          <cell r="AX48">
            <v>12012947080.200001</v>
          </cell>
          <cell r="AY48">
            <v>-273767681.30000067</v>
          </cell>
          <cell r="BA48">
            <v>-11671624</v>
          </cell>
          <cell r="BB48">
            <v>240303005</v>
          </cell>
          <cell r="BC48">
            <v>176400232</v>
          </cell>
          <cell r="BD48">
            <v>12144211011.9</v>
          </cell>
          <cell r="BF48">
            <v>31841758.360000059</v>
          </cell>
          <cell r="BH48">
            <v>12176052770.259998</v>
          </cell>
          <cell r="BI48">
            <v>-2398359389</v>
          </cell>
          <cell r="BK48">
            <v>9777693381.2600002</v>
          </cell>
        </row>
        <row r="50">
          <cell r="AU50" t="str">
            <v>N o t a s :</v>
          </cell>
        </row>
        <row r="51">
          <cell r="AU51" t="str">
            <v>-</v>
          </cell>
          <cell r="AV51" t="str">
            <v>Los montos pueden no coincidir con las liquidaciones mensuales de la Subdirección de Recuadación, por motivos de redondeo de cifras.</v>
          </cell>
        </row>
        <row r="52">
          <cell r="AU52" t="str">
            <v>-</v>
          </cell>
          <cell r="AV52" t="str">
            <v>El Flujo de Efectivo se Estimó de acuerdo al calendario de Participaciones proporcionado por la Unidad de Coordinación con Entidades Federativas.</v>
          </cell>
        </row>
        <row r="53">
          <cell r="AU53" t="str">
            <v>(O)</v>
          </cell>
          <cell r="AV53" t="str">
            <v>Observado</v>
          </cell>
        </row>
        <row r="54">
          <cell r="AU54" t="str">
            <v>(E)</v>
          </cell>
          <cell r="AV54" t="str">
            <v>Estimado</v>
          </cell>
        </row>
        <row r="56">
          <cell r="AU56" t="str">
            <v>1/</v>
          </cell>
          <cell r="AV56" t="str">
            <v>Considera saldo negativo de enero por 177,954,923.09 no liquidado a la Tesorería de la Federación (tesofe), menos saldo negativo del mes de diciembre '01 por 61,665,990.02, más accesorios por 457,160.17.</v>
          </cell>
        </row>
        <row r="57">
          <cell r="AV57" t="str">
            <v>que incluye adeudo, recargos y actualizaciones, liquidados en enero '02</v>
          </cell>
          <cell r="BD57" t="str">
            <v>17/</v>
          </cell>
          <cell r="BE57" t="str">
            <v>Participaciones del mes de julio '02, liquidadas a los municipios en agosto '02, por la Subsecretaría de Egresos</v>
          </cell>
        </row>
        <row r="58">
          <cell r="AU58" t="str">
            <v>2/</v>
          </cell>
          <cell r="AV58" t="str">
            <v>Saldo negativo de enero por 177,954,923.09, mas 2,366,976.40 por recargos y actualizaciones, liquidados en febrero '02</v>
          </cell>
          <cell r="BD58" t="str">
            <v>18/</v>
          </cell>
          <cell r="BE58" t="str">
            <v>Saldo negativo del mes de agosto no liquidado a la Tesorería de la Federación</v>
          </cell>
        </row>
        <row r="59">
          <cell r="AU59" t="str">
            <v>3/</v>
          </cell>
          <cell r="AV59" t="str">
            <v>Participaciones del mes de diciembre '01, liquidadas a municipios en enero '02, por la Subsecretaría de Egresos</v>
          </cell>
          <cell r="BD59" t="str">
            <v>19/</v>
          </cell>
          <cell r="BE59" t="str">
            <v>Saldo negativo del mes de agosto '02 por $110,162,630.49, más recargos y actualizaciones por $908,282.42</v>
          </cell>
        </row>
        <row r="60">
          <cell r="AU60" t="str">
            <v>4/</v>
          </cell>
          <cell r="AV60" t="str">
            <v>Participaciones del mes de enero '02, liquidadas a municipios en febrero '02, por la Subsecretaría de Egresos</v>
          </cell>
          <cell r="BD60" t="str">
            <v>20/</v>
          </cell>
          <cell r="BE60" t="str">
            <v>Participaciones del mes de agosto '02, liquidadas a los municipios en septiembre '02, por la Subsecretaría de Egresos</v>
          </cell>
        </row>
        <row r="61">
          <cell r="AU61" t="str">
            <v>5/</v>
          </cell>
          <cell r="AV61" t="str">
            <v>Tercer ajuste cuatrimestral '01 del Fondo General por 131,576,883 no liquidado a la Tesorería de la Federación</v>
          </cell>
          <cell r="BD61" t="str">
            <v>21/</v>
          </cell>
          <cell r="BE61" t="str">
            <v xml:space="preserve">Saldo negativo de septiembre no liquidado a la Tesoreria de la Federación </v>
          </cell>
        </row>
        <row r="62">
          <cell r="AU62" t="str">
            <v>6/</v>
          </cell>
          <cell r="AV62" t="str">
            <v>Saldo negativo del tercer ajuste cuatrimestral '01, liquidados en marzo '02</v>
          </cell>
          <cell r="BD62" t="str">
            <v>22/</v>
          </cell>
          <cell r="BE62" t="str">
            <v>Saldo negativo por 105,991,158.80 más recargos 653,004.62 y actualizaciones 277,450.76</v>
          </cell>
        </row>
        <row r="63">
          <cell r="AU63" t="str">
            <v>7/</v>
          </cell>
          <cell r="AV63" t="str">
            <v>Participaciones del mes de febrero '02, liquidados a municipios en marzo '02 por la Subsecretaría de Egresos</v>
          </cell>
          <cell r="BD63" t="str">
            <v>23/</v>
          </cell>
          <cell r="BE63" t="str">
            <v>Saldo negativo de octubre, no liquido a la Tesoreria de la Federación</v>
          </cell>
        </row>
        <row r="64">
          <cell r="AU64" t="str">
            <v>8/</v>
          </cell>
          <cell r="AV64" t="str">
            <v>Saldo negativo del mes de marzo no liquidado a la Tesorería de la Federación</v>
          </cell>
          <cell r="BD64" t="str">
            <v>24/</v>
          </cell>
          <cell r="BE64" t="str">
            <v>2° ajuste cuatrimestral 2002 a cargo del estado no pagado a la Tesorería de la Federación</v>
          </cell>
        </row>
        <row r="65">
          <cell r="AU65" t="str">
            <v>9/</v>
          </cell>
          <cell r="AV65" t="str">
            <v>Saldo negativo de marzo por 140,090,534.18, mas 1,388,133.68 por recargos y actualizaciones, liquidados en abril '02</v>
          </cell>
          <cell r="BD65" t="str">
            <v>25/</v>
          </cell>
          <cell r="BE65" t="str">
            <v>Participaciones del mes de septiembre, liquidados a los Municipios en octubre por la Subsecretaría de Egresos</v>
          </cell>
        </row>
        <row r="66">
          <cell r="AU66" t="str">
            <v>10/</v>
          </cell>
          <cell r="AV66" t="str">
            <v>Saldo negativo del mes abril por 558,003,363.34, mas 5,852,624.85 por recargos y actualizaciones, liquidadas en mayo '02</v>
          </cell>
          <cell r="BD66" t="str">
            <v>26/</v>
          </cell>
          <cell r="BE66" t="str">
            <v xml:space="preserve">Saldo de octubre a cargo del Estado por 147,694,656.21, liquidado a la Federación </v>
          </cell>
        </row>
        <row r="67">
          <cell r="AU67" t="str">
            <v>11/</v>
          </cell>
          <cell r="AV67" t="str">
            <v>Participaciones del mes de marzo '02 liquidados a los municipios en abril '02, por la Subsecretaria de Egresos</v>
          </cell>
          <cell r="BD67" t="str">
            <v>27/</v>
          </cell>
          <cell r="BE67" t="str">
            <v>2° ajuste '02 a cargo del Estado liquidado a la Federación</v>
          </cell>
        </row>
        <row r="68">
          <cell r="AU68" t="str">
            <v>12/</v>
          </cell>
          <cell r="AV68" t="str">
            <v>Participaciones del mes de abril '02, liquidadas a los municipios en mayo '02, por la Subsecretaria de Egresos</v>
          </cell>
          <cell r="BD68" t="str">
            <v>28/</v>
          </cell>
          <cell r="BE68" t="str">
            <v>Accesorios por saldo de octubre y de 2° ajuste cuatrimestral '02 a cargo del Estado por 1,165,592.37.</v>
          </cell>
        </row>
        <row r="69">
          <cell r="AU69" t="str">
            <v>13/</v>
          </cell>
          <cell r="AV69" t="str">
            <v>Participaciones del mes de mayo '02, liquidadas a los municipios en junio '02, por la Subsecretaria de Egresos</v>
          </cell>
          <cell r="BD69" t="str">
            <v>29/</v>
          </cell>
          <cell r="BE69" t="str">
            <v>Participaciones del mes de octubre, liquidada a los municipios en noviembre, por la Subsecretaría de Egresos.</v>
          </cell>
        </row>
        <row r="70">
          <cell r="AU70" t="str">
            <v>14/</v>
          </cell>
          <cell r="AV70" t="str">
            <v>Participaciones del mes de junio '02, liquidadas a los municipios en julio '02, por la Subsecretaría de Egresos</v>
          </cell>
          <cell r="BD70" t="str">
            <v>30/</v>
          </cell>
          <cell r="BE70" t="str">
            <v>Saldo negativo de noviembre, no liquidado a laTesorería de la Federación</v>
          </cell>
        </row>
        <row r="71">
          <cell r="AU71" t="str">
            <v>15/</v>
          </cell>
          <cell r="AV71" t="str">
            <v>Saldo negativo del mes de julio no liquidado a la Tesorería de la Federación</v>
          </cell>
          <cell r="BD71" t="str">
            <v>31/</v>
          </cell>
          <cell r="BE71" t="str">
            <v xml:space="preserve">Saldo negativo de noviembre por 80,006,780.56 </v>
          </cell>
        </row>
        <row r="72">
          <cell r="AU72" t="str">
            <v>16/</v>
          </cell>
          <cell r="AV72" t="str">
            <v>Saldo negativo del mes julio por 288,037,175.21, mas 1,991,006.98 por recargos, liquidadas en agosto '02</v>
          </cell>
          <cell r="BD72" t="str">
            <v>32/</v>
          </cell>
          <cell r="BE72" t="str">
            <v>Accesorios por saldo de noviembre '02 a cargo del Estado por 576,483.00</v>
          </cell>
        </row>
        <row r="73">
          <cell r="BD73" t="str">
            <v>33/</v>
          </cell>
          <cell r="BE73" t="str">
            <v>Saldo negativo de diciembre, no liquidado a la Tesorería de la Federación</v>
          </cell>
        </row>
        <row r="74">
          <cell r="BD74" t="str">
            <v>34/</v>
          </cell>
          <cell r="BE74" t="str">
            <v>Participaciones del mes de noviembre, liquidada a los municipios en diciembre, por la Subsecretaría de Egresos.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9"/>
  <sheetViews>
    <sheetView showGridLines="0" tabSelected="1" zoomScaleNormal="100" workbookViewId="0">
      <pane xSplit="2" ySplit="7" topLeftCell="G26" activePane="bottomRight" state="frozen"/>
      <selection activeCell="I3" sqref="I3"/>
      <selection pane="topRight" activeCell="I3" sqref="I3"/>
      <selection pane="bottomLeft" activeCell="I3" sqref="I3"/>
      <selection pane="bottomRight" activeCell="C35" sqref="C35"/>
    </sheetView>
  </sheetViews>
  <sheetFormatPr baseColWidth="10" defaultRowHeight="15"/>
  <cols>
    <col min="1" max="1" width="11.42578125" style="2"/>
    <col min="2" max="2" width="63" style="2" customWidth="1"/>
    <col min="3" max="6" width="17.85546875" style="2" bestFit="1" customWidth="1"/>
    <col min="7" max="7" width="19.140625" style="2" customWidth="1"/>
    <col min="8" max="8" width="17.85546875" style="2" bestFit="1" customWidth="1"/>
    <col min="9" max="9" width="17" style="2" bestFit="1" customWidth="1"/>
    <col min="10" max="16384" width="11.42578125" style="2"/>
  </cols>
  <sheetData>
    <row r="2" spans="2:9" ht="15.75">
      <c r="B2" s="34" t="s">
        <v>0</v>
      </c>
      <c r="C2" s="35"/>
      <c r="D2" s="35"/>
      <c r="E2" s="35"/>
      <c r="F2" s="35"/>
      <c r="G2" s="35"/>
      <c r="H2" s="36"/>
      <c r="I2" s="1"/>
    </row>
    <row r="3" spans="2:9">
      <c r="B3" s="37" t="s">
        <v>1</v>
      </c>
      <c r="C3" s="38"/>
      <c r="D3" s="38"/>
      <c r="E3" s="38"/>
      <c r="F3" s="38"/>
      <c r="G3" s="38"/>
      <c r="H3" s="39"/>
    </row>
    <row r="4" spans="2:9">
      <c r="B4" s="40" t="s">
        <v>2</v>
      </c>
      <c r="C4" s="41"/>
      <c r="D4" s="41"/>
      <c r="E4" s="41"/>
      <c r="F4" s="41"/>
      <c r="G4" s="41"/>
      <c r="H4" s="42"/>
    </row>
    <row r="5" spans="2:9" ht="15" customHeight="1">
      <c r="B5" s="4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2:9">
      <c r="B6" s="43"/>
      <c r="C6" s="4"/>
      <c r="D6" s="4"/>
      <c r="E6" s="4"/>
      <c r="F6" s="3"/>
      <c r="G6" s="3"/>
      <c r="H6" s="3" t="s">
        <v>10</v>
      </c>
    </row>
    <row r="7" spans="2:9">
      <c r="B7" s="44"/>
      <c r="C7" s="5">
        <v>2014</v>
      </c>
      <c r="D7" s="5">
        <v>2015</v>
      </c>
      <c r="E7" s="5">
        <v>2016</v>
      </c>
      <c r="F7" s="5">
        <v>2017</v>
      </c>
      <c r="G7" s="5">
        <v>2018</v>
      </c>
      <c r="H7" s="5">
        <v>2019</v>
      </c>
    </row>
    <row r="8" spans="2:9" s="8" customFormat="1" ht="12.75">
      <c r="B8" s="6"/>
      <c r="C8" s="7"/>
      <c r="D8" s="7"/>
      <c r="E8" s="7"/>
      <c r="F8" s="7"/>
      <c r="G8" s="7"/>
      <c r="H8" s="7"/>
    </row>
    <row r="9" spans="2:9" s="8" customFormat="1">
      <c r="B9" s="9" t="s">
        <v>11</v>
      </c>
      <c r="C9" s="10">
        <f>SUM(C11:C22)</f>
        <v>44506006736</v>
      </c>
      <c r="D9" s="10">
        <f t="shared" ref="D9:H9" si="0">SUM(D11:D22)</f>
        <v>44727095000.32</v>
      </c>
      <c r="E9" s="10">
        <f t="shared" si="0"/>
        <v>44319532049.199997</v>
      </c>
      <c r="F9" s="45">
        <f t="shared" si="0"/>
        <v>50928896161.789993</v>
      </c>
      <c r="G9" s="45">
        <f t="shared" si="0"/>
        <v>57398436671.050003</v>
      </c>
      <c r="H9" s="45">
        <f t="shared" si="0"/>
        <v>62092341770.669998</v>
      </c>
    </row>
    <row r="10" spans="2:9" s="8" customFormat="1">
      <c r="B10" s="11" t="s">
        <v>12</v>
      </c>
      <c r="C10" s="10"/>
      <c r="D10" s="10"/>
      <c r="E10" s="10"/>
      <c r="F10" s="45"/>
      <c r="G10" s="45"/>
      <c r="H10" s="45"/>
    </row>
    <row r="11" spans="2:9" s="8" customFormat="1">
      <c r="B11" s="12" t="s">
        <v>13</v>
      </c>
      <c r="C11" s="13">
        <v>3526176794</v>
      </c>
      <c r="D11" s="14">
        <v>3238853621</v>
      </c>
      <c r="E11" s="14">
        <v>3905040709</v>
      </c>
      <c r="F11" s="14">
        <v>4242723292</v>
      </c>
      <c r="G11" s="14">
        <v>4503923228.8900003</v>
      </c>
      <c r="H11" s="14">
        <v>4789722942.1700001</v>
      </c>
    </row>
    <row r="12" spans="2:9" s="8" customFormat="1">
      <c r="B12" s="12" t="s">
        <v>14</v>
      </c>
      <c r="C12" s="15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2:9" s="8" customFormat="1">
      <c r="B13" s="12" t="s">
        <v>15</v>
      </c>
      <c r="C13" s="15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2:9" s="8" customFormat="1">
      <c r="B14" s="12" t="s">
        <v>16</v>
      </c>
      <c r="C14" s="16">
        <f>4211235738-C17</f>
        <v>1142972393.27</v>
      </c>
      <c r="D14" s="16">
        <f>4146523759-2575802564</f>
        <v>1570721195</v>
      </c>
      <c r="E14" s="16">
        <f>1657407607-83734108</f>
        <v>1573673499</v>
      </c>
      <c r="F14" s="16">
        <f>1784091761-108397862</f>
        <v>1675693899</v>
      </c>
      <c r="G14" s="15">
        <v>1634192904.8299999</v>
      </c>
      <c r="H14" s="17">
        <v>1669942009.3199999</v>
      </c>
    </row>
    <row r="15" spans="2:9" s="8" customFormat="1">
      <c r="B15" s="12" t="s">
        <v>17</v>
      </c>
      <c r="C15" s="13">
        <v>66829501</v>
      </c>
      <c r="D15" s="14">
        <v>49498376</v>
      </c>
      <c r="E15" s="14">
        <v>56465335.43</v>
      </c>
      <c r="F15" s="14">
        <f>482684469-391571979</f>
        <v>91112490</v>
      </c>
      <c r="G15" s="14">
        <v>94508439.830000013</v>
      </c>
      <c r="H15" s="14">
        <v>301835248.99000001</v>
      </c>
    </row>
    <row r="16" spans="2:9" s="8" customFormat="1">
      <c r="B16" s="12" t="s">
        <v>18</v>
      </c>
      <c r="C16" s="13">
        <v>2578234128</v>
      </c>
      <c r="D16" s="14">
        <v>3296091270</v>
      </c>
      <c r="E16" s="14">
        <v>1377767528.05</v>
      </c>
      <c r="F16" s="14">
        <v>1175035056.46</v>
      </c>
      <c r="G16" s="14">
        <v>401468435.75</v>
      </c>
      <c r="H16" s="14">
        <v>613252865.29999995</v>
      </c>
      <c r="I16" s="18"/>
    </row>
    <row r="17" spans="2:8" s="8" customFormat="1">
      <c r="B17" s="12" t="s">
        <v>19</v>
      </c>
      <c r="C17" s="13">
        <v>3068263344.73</v>
      </c>
      <c r="D17" s="14">
        <v>2575802564.3200002</v>
      </c>
      <c r="E17" s="14">
        <v>83734107.860000014</v>
      </c>
      <c r="F17" s="14">
        <v>540416738</v>
      </c>
      <c r="G17" s="14">
        <v>1995387755.5700002</v>
      </c>
      <c r="H17" s="14">
        <v>1901960300</v>
      </c>
    </row>
    <row r="18" spans="2:8" s="8" customFormat="1">
      <c r="B18" s="12" t="s">
        <v>20</v>
      </c>
      <c r="C18" s="13">
        <v>33347749747</v>
      </c>
      <c r="D18" s="14">
        <v>33348680378</v>
      </c>
      <c r="E18" s="14">
        <v>36653309099</v>
      </c>
      <c r="F18" s="14">
        <v>42031449825.979996</v>
      </c>
      <c r="G18" s="14">
        <v>47827379692</v>
      </c>
      <c r="H18" s="14">
        <v>52127145999.059998</v>
      </c>
    </row>
    <row r="19" spans="2:8" s="8" customFormat="1">
      <c r="B19" s="12" t="s">
        <v>21</v>
      </c>
      <c r="C19" s="13">
        <v>775780828</v>
      </c>
      <c r="D19" s="14">
        <v>647447596</v>
      </c>
      <c r="E19" s="14">
        <v>669541770.86000001</v>
      </c>
      <c r="F19" s="14">
        <v>1172464860.3499999</v>
      </c>
      <c r="G19" s="14">
        <v>941576214.17999983</v>
      </c>
      <c r="H19" s="14">
        <v>688482405.83000004</v>
      </c>
    </row>
    <row r="20" spans="2:8" s="8" customFormat="1">
      <c r="B20" s="12" t="s">
        <v>22</v>
      </c>
      <c r="C20" s="13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2:8" s="8" customFormat="1">
      <c r="B21" s="12" t="s">
        <v>23</v>
      </c>
      <c r="C21" s="13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2:8" s="8" customFormat="1">
      <c r="B22" s="12" t="s">
        <v>24</v>
      </c>
      <c r="C22" s="19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2:8" s="8" customFormat="1">
      <c r="B23" s="21"/>
      <c r="C23" s="22"/>
      <c r="D23" s="22"/>
      <c r="E23" s="22"/>
      <c r="F23" s="22"/>
      <c r="G23" s="22"/>
      <c r="H23" s="22"/>
    </row>
    <row r="24" spans="2:8" s="8" customFormat="1" ht="17.25">
      <c r="B24" s="9" t="s">
        <v>25</v>
      </c>
      <c r="C24" s="23">
        <f t="shared" ref="C24:F24" si="1">SUM(C25:C30)</f>
        <v>58267016619</v>
      </c>
      <c r="D24" s="23">
        <f t="shared" si="1"/>
        <v>62802693809</v>
      </c>
      <c r="E24" s="23">
        <f t="shared" si="1"/>
        <v>56912809269.529999</v>
      </c>
      <c r="F24" s="23">
        <f t="shared" si="1"/>
        <v>64880212713.07</v>
      </c>
      <c r="G24" s="23">
        <f t="shared" ref="G24" si="2">SUM(G25:G30)</f>
        <v>68552593010.869995</v>
      </c>
      <c r="H24" s="23">
        <f>SUM(H25:H30)</f>
        <v>65066276609.300003</v>
      </c>
    </row>
    <row r="25" spans="2:8" s="8" customFormat="1">
      <c r="B25" s="12" t="s">
        <v>26</v>
      </c>
      <c r="C25" s="13">
        <v>40186013437</v>
      </c>
      <c r="D25" s="14">
        <v>44920739619</v>
      </c>
      <c r="E25" s="14">
        <v>45982251591.199997</v>
      </c>
      <c r="F25" s="14">
        <v>51317421956.57</v>
      </c>
      <c r="G25" s="14">
        <v>52542140972.339996</v>
      </c>
      <c r="H25" s="14">
        <v>54028623916.610001</v>
      </c>
    </row>
    <row r="26" spans="2:8" s="8" customFormat="1">
      <c r="B26" s="12" t="s">
        <v>27</v>
      </c>
      <c r="C26" s="13">
        <v>18081003182</v>
      </c>
      <c r="D26" s="14">
        <v>16941853914</v>
      </c>
      <c r="E26" s="14">
        <v>9898979629.3299999</v>
      </c>
      <c r="F26" s="14">
        <v>12254702336.5</v>
      </c>
      <c r="G26" s="14">
        <v>14342371955.529999</v>
      </c>
      <c r="H26" s="14">
        <v>9356678157.6900005</v>
      </c>
    </row>
    <row r="27" spans="2:8" s="8" customFormat="1">
      <c r="B27" s="12" t="s">
        <v>28</v>
      </c>
      <c r="C27" s="13"/>
      <c r="D27" s="14">
        <v>940100276</v>
      </c>
      <c r="E27" s="14">
        <v>1031578049</v>
      </c>
      <c r="F27" s="14">
        <v>1308088420</v>
      </c>
      <c r="G27" s="24">
        <v>1668080083</v>
      </c>
      <c r="H27" s="14">
        <v>1680974535</v>
      </c>
    </row>
    <row r="28" spans="2:8" s="8" customFormat="1">
      <c r="B28" s="12" t="s">
        <v>29</v>
      </c>
      <c r="C28" s="22"/>
      <c r="D28" s="22"/>
      <c r="E28" s="22"/>
      <c r="F28" s="33"/>
      <c r="G28" s="33"/>
      <c r="H28" s="33"/>
    </row>
    <row r="29" spans="2:8" s="8" customFormat="1">
      <c r="B29" s="12" t="s">
        <v>30</v>
      </c>
      <c r="C29" s="22"/>
      <c r="D29" s="22"/>
      <c r="E29" s="22"/>
      <c r="F29" s="33"/>
      <c r="G29" s="33"/>
      <c r="H29" s="33"/>
    </row>
    <row r="30" spans="2:8" s="8" customFormat="1">
      <c r="B30" s="12" t="s">
        <v>31</v>
      </c>
      <c r="C30" s="24"/>
      <c r="D30" s="24"/>
      <c r="E30" s="24"/>
      <c r="F30" s="24"/>
      <c r="G30" s="24"/>
      <c r="H30" s="24"/>
    </row>
    <row r="31" spans="2:8" s="8" customFormat="1">
      <c r="B31" s="21"/>
      <c r="C31" s="22"/>
      <c r="D31" s="22"/>
      <c r="E31" s="22"/>
      <c r="F31" s="22"/>
      <c r="G31" s="22"/>
      <c r="H31" s="22"/>
    </row>
    <row r="32" spans="2:8" s="8" customFormat="1">
      <c r="B32" s="9" t="s">
        <v>32</v>
      </c>
      <c r="C32" s="23">
        <f t="shared" ref="C32:H32" si="3">+C33</f>
        <v>0</v>
      </c>
      <c r="D32" s="23">
        <f t="shared" si="3"/>
        <v>0</v>
      </c>
      <c r="E32" s="23">
        <f t="shared" si="3"/>
        <v>0</v>
      </c>
      <c r="F32" s="23">
        <f t="shared" si="3"/>
        <v>29206495007</v>
      </c>
      <c r="G32" s="23">
        <f t="shared" si="3"/>
        <v>10766586292</v>
      </c>
      <c r="H32" s="23">
        <f t="shared" si="3"/>
        <v>0</v>
      </c>
    </row>
    <row r="33" spans="2:9" s="8" customFormat="1">
      <c r="B33" s="12" t="s">
        <v>33</v>
      </c>
      <c r="C33" s="15">
        <v>0</v>
      </c>
      <c r="D33" s="15">
        <v>0</v>
      </c>
      <c r="E33" s="15">
        <v>0</v>
      </c>
      <c r="F33" s="14">
        <v>29206495007</v>
      </c>
      <c r="G33" s="14">
        <v>10766586292</v>
      </c>
      <c r="H33" s="14">
        <v>0</v>
      </c>
    </row>
    <row r="34" spans="2:9" s="8" customFormat="1">
      <c r="B34" s="21"/>
      <c r="C34" s="22"/>
      <c r="D34" s="22"/>
      <c r="E34" s="22"/>
      <c r="F34" s="22"/>
      <c r="G34" s="22"/>
      <c r="H34" s="22"/>
    </row>
    <row r="35" spans="2:9" s="8" customFormat="1">
      <c r="B35" s="9" t="s">
        <v>34</v>
      </c>
      <c r="C35" s="23">
        <f>+C9+C24+C32</f>
        <v>102773023355</v>
      </c>
      <c r="D35" s="23">
        <f t="shared" ref="D35:H35" si="4">+D9+D24+D32</f>
        <v>107529788809.32001</v>
      </c>
      <c r="E35" s="23">
        <f t="shared" si="4"/>
        <v>101232341318.73</v>
      </c>
      <c r="F35" s="23">
        <f t="shared" si="4"/>
        <v>145015603881.85999</v>
      </c>
      <c r="G35" s="23">
        <f t="shared" si="4"/>
        <v>136717615973.92</v>
      </c>
      <c r="H35" s="23">
        <f t="shared" si="4"/>
        <v>127158618379.97</v>
      </c>
      <c r="I35" s="18"/>
    </row>
    <row r="36" spans="2:9" s="8" customFormat="1">
      <c r="B36" s="21"/>
      <c r="C36" s="25"/>
      <c r="D36" s="25"/>
      <c r="E36" s="25"/>
      <c r="F36" s="25"/>
      <c r="G36" s="25"/>
      <c r="H36" s="25"/>
    </row>
    <row r="37" spans="2:9" s="8" customFormat="1">
      <c r="B37" s="26" t="s">
        <v>35</v>
      </c>
      <c r="C37" s="25"/>
      <c r="D37" s="22"/>
      <c r="E37" s="25"/>
      <c r="F37" s="25"/>
      <c r="G37" s="25"/>
      <c r="H37" s="25"/>
    </row>
    <row r="38" spans="2:9" s="8" customFormat="1">
      <c r="B38" s="12" t="s">
        <v>36</v>
      </c>
      <c r="C38" s="25"/>
      <c r="D38" s="25"/>
      <c r="E38" s="25"/>
      <c r="F38" s="32"/>
      <c r="G38" s="32"/>
      <c r="H38" s="32"/>
    </row>
    <row r="39" spans="2:9" s="8" customFormat="1">
      <c r="B39" s="12" t="s">
        <v>37</v>
      </c>
      <c r="C39" s="25"/>
      <c r="D39" s="25"/>
      <c r="E39" s="25"/>
      <c r="F39" s="32"/>
      <c r="G39" s="32"/>
      <c r="H39" s="32"/>
    </row>
    <row r="40" spans="2:9" s="8" customFormat="1">
      <c r="B40" s="12" t="s">
        <v>38</v>
      </c>
      <c r="C40" s="25"/>
      <c r="D40" s="25"/>
      <c r="E40" s="25"/>
      <c r="F40" s="32"/>
      <c r="G40" s="32"/>
      <c r="H40" s="32"/>
    </row>
    <row r="41" spans="2:9" s="8" customFormat="1">
      <c r="B41" s="12" t="s">
        <v>39</v>
      </c>
      <c r="C41" s="25"/>
      <c r="D41" s="25"/>
      <c r="E41" s="25"/>
      <c r="F41" s="32"/>
      <c r="G41" s="32"/>
      <c r="H41" s="32"/>
    </row>
    <row r="42" spans="2:9" s="8" customFormat="1">
      <c r="B42" s="26" t="s">
        <v>40</v>
      </c>
      <c r="C42" s="25"/>
      <c r="D42" s="25"/>
      <c r="E42" s="25"/>
      <c r="F42" s="25"/>
      <c r="G42" s="25"/>
      <c r="H42" s="25"/>
    </row>
    <row r="43" spans="2:9" s="8" customFormat="1">
      <c r="B43" s="27"/>
      <c r="C43" s="28"/>
      <c r="D43" s="28"/>
      <c r="E43" s="28"/>
      <c r="F43" s="28"/>
      <c r="G43" s="28"/>
      <c r="H43" s="28"/>
    </row>
    <row r="44" spans="2:9" ht="15" customHeight="1"/>
    <row r="45" spans="2:9">
      <c r="B45" s="29"/>
      <c r="C45" s="29"/>
      <c r="D45" s="29"/>
      <c r="E45" s="29"/>
      <c r="F45" s="29"/>
      <c r="G45" s="29"/>
    </row>
    <row r="46" spans="2:9">
      <c r="F46" s="30"/>
    </row>
    <row r="48" spans="2:9">
      <c r="G48" s="31"/>
    </row>
    <row r="49" spans="7:7">
      <c r="G49" s="31"/>
    </row>
  </sheetData>
  <mergeCells count="16">
    <mergeCell ref="B2:H2"/>
    <mergeCell ref="B3:H3"/>
    <mergeCell ref="B4:H4"/>
    <mergeCell ref="B5:B7"/>
    <mergeCell ref="F9:F10"/>
    <mergeCell ref="G9:G10"/>
    <mergeCell ref="H9:H10"/>
    <mergeCell ref="F40:F41"/>
    <mergeCell ref="G40:G41"/>
    <mergeCell ref="H40:H41"/>
    <mergeCell ref="F28:F29"/>
    <mergeCell ref="G28:G29"/>
    <mergeCell ref="H28:H29"/>
    <mergeCell ref="F38:F39"/>
    <mergeCell ref="G38:G39"/>
    <mergeCell ref="H38:H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7c Resultados de Ingresos-LDF</vt:lpstr>
      <vt:lpstr>'7c Resultados de Ingresos-LDF'!Área_de_impresión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Revuelta Méndez</dc:creator>
  <cp:lastModifiedBy>Erick Alarcón Huerta</cp:lastModifiedBy>
  <cp:lastPrinted>2020-02-20T15:52:39Z</cp:lastPrinted>
  <dcterms:created xsi:type="dcterms:W3CDTF">2019-10-10T19:14:23Z</dcterms:created>
  <dcterms:modified xsi:type="dcterms:W3CDTF">2020-02-20T15:53:22Z</dcterms:modified>
</cp:coreProperties>
</file>